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idikan\Desktop\"/>
    </mc:Choice>
  </mc:AlternateContent>
  <bookViews>
    <workbookView xWindow="-408" yWindow="216" windowWidth="9540" windowHeight="9432" tabRatio="782"/>
  </bookViews>
  <sheets>
    <sheet name="Log" sheetId="1" r:id="rId1"/>
    <sheet name="Plan" sheetId="57" r:id="rId2"/>
    <sheet name="EOC tables" sheetId="2" r:id="rId3"/>
    <sheet name="AAP" sheetId="28" state="hidden" r:id="rId4"/>
    <sheet name="CAP" sheetId="27" state="hidden" r:id="rId5"/>
    <sheet name="ADV" sheetId="59" r:id="rId6"/>
    <sheet name="IET" sheetId="26" r:id="rId7"/>
    <sheet name="PPC" sheetId="55" r:id="rId8"/>
    <sheet name="CAB" sheetId="31" state="hidden" r:id="rId9"/>
    <sheet name="CAT" sheetId="32" state="hidden" r:id="rId10"/>
    <sheet name="APP" sheetId="58" state="hidden" r:id="rId11"/>
    <sheet name="W15" sheetId="52" state="hidden" r:id="rId12"/>
    <sheet name="W34" sheetId="53" r:id="rId13"/>
    <sheet name="AWC" sheetId="54" state="hidden" r:id="rId14"/>
    <sheet name="FSP" sheetId="20" state="hidden" r:id="rId15"/>
    <sheet name="AMB" sheetId="18" state="hidden" r:id="rId16"/>
    <sheet name="IPU" sheetId="19" state="hidden" r:id="rId17"/>
    <sheet name="IAD" sheetId="8" state="hidden" r:id="rId18"/>
    <sheet name="MPT" sheetId="11" state="hidden" r:id="rId19"/>
    <sheet name="ABX " sheetId="43" state="hidden" r:id="rId20"/>
    <sheet name="PCR" sheetId="56" state="hidden" r:id="rId21"/>
    <sheet name="ENP" sheetId="5" state="hidden" r:id="rId22"/>
    <sheet name="COMMENTS" sheetId="3" r:id="rId23"/>
  </sheets>
  <definedNames>
    <definedName name="_xlnm.Print_Area" localSheetId="2">'EOC tables'!$C$3:$I$118</definedName>
    <definedName name="_xlnm.Print_Area" localSheetId="0">Log!$B$3:$D$6</definedName>
    <definedName name="_xlnm.Print_Area" localSheetId="20">PCR!$C$1:$J$23</definedName>
    <definedName name="_xlnm.Print_Titles" localSheetId="19">'ABX '!$1:$1</definedName>
  </definedNames>
  <calcPr calcId="152511"/>
</workbook>
</file>

<file path=xl/calcChain.xml><?xml version="1.0" encoding="utf-8"?>
<calcChain xmlns="http://schemas.openxmlformats.org/spreadsheetml/2006/main">
  <c r="F9" i="59" l="1"/>
  <c r="F10" i="59"/>
  <c r="F11" i="59"/>
  <c r="F12" i="59"/>
  <c r="F13" i="59"/>
  <c r="F8" i="59"/>
  <c r="E14" i="59"/>
  <c r="D14" i="59"/>
  <c r="F14" i="59" s="1"/>
  <c r="F81" i="2"/>
  <c r="F80" i="2"/>
  <c r="F79" i="2"/>
  <c r="F78" i="2"/>
  <c r="F77" i="2"/>
  <c r="F76" i="2"/>
  <c r="F75" i="2"/>
  <c r="E22" i="2"/>
  <c r="D22" i="2"/>
  <c r="F21" i="2"/>
  <c r="F20" i="2"/>
  <c r="E18" i="2"/>
  <c r="D18" i="2"/>
  <c r="F17" i="2"/>
  <c r="F16" i="2"/>
  <c r="E14" i="2"/>
  <c r="D14" i="2"/>
  <c r="F13" i="2"/>
  <c r="F12" i="2"/>
  <c r="F18" i="2" l="1"/>
  <c r="F22" i="2"/>
  <c r="F14" i="2"/>
  <c r="E5" i="28" l="1"/>
  <c r="F34" i="2" l="1"/>
  <c r="F38" i="2"/>
  <c r="F24" i="2" l="1"/>
  <c r="F67" i="2" l="1"/>
  <c r="F68" i="2"/>
  <c r="E69" i="2"/>
  <c r="D69" i="2"/>
  <c r="E8" i="58"/>
  <c r="D8" i="58"/>
  <c r="F8" i="58" s="1"/>
  <c r="F6" i="58"/>
  <c r="F7" i="58"/>
  <c r="F5" i="58"/>
  <c r="F69" i="2" l="1"/>
  <c r="E102" i="2"/>
  <c r="D102" i="2"/>
  <c r="F100" i="2"/>
  <c r="F101" i="2"/>
  <c r="F102" i="2" l="1"/>
  <c r="F95" i="2"/>
  <c r="F96" i="2"/>
  <c r="E97" i="2"/>
  <c r="D97" i="2"/>
  <c r="F99" i="2" l="1"/>
  <c r="F97" i="2"/>
  <c r="F94" i="2"/>
  <c r="E13" i="26" l="1"/>
  <c r="E12" i="26"/>
  <c r="J20" i="8" l="1"/>
  <c r="F66" i="2" l="1"/>
  <c r="E64" i="2"/>
  <c r="D64" i="2"/>
  <c r="F63" i="2"/>
  <c r="F62" i="2"/>
  <c r="F61" i="2"/>
  <c r="F60" i="2"/>
  <c r="G20" i="56"/>
  <c r="G19" i="56"/>
  <c r="G18" i="56"/>
  <c r="G16" i="56"/>
  <c r="G15" i="56"/>
  <c r="G14" i="56"/>
  <c r="G12" i="56"/>
  <c r="G11" i="56"/>
  <c r="G10" i="56"/>
  <c r="G7" i="56"/>
  <c r="G8" i="56"/>
  <c r="G6" i="56"/>
  <c r="F24" i="20"/>
  <c r="F23" i="20"/>
  <c r="F22" i="20"/>
  <c r="F21" i="20"/>
  <c r="F20" i="20"/>
  <c r="F19" i="20"/>
  <c r="F18" i="20"/>
  <c r="F17" i="20"/>
  <c r="F7" i="20"/>
  <c r="F27" i="20" s="1"/>
  <c r="F6" i="20"/>
  <c r="F26" i="20" s="1"/>
  <c r="E58" i="2"/>
  <c r="D58" i="2"/>
  <c r="F57" i="2"/>
  <c r="F56" i="2"/>
  <c r="F55" i="2"/>
  <c r="F54" i="2"/>
  <c r="E53" i="2"/>
  <c r="D53" i="2"/>
  <c r="F52" i="2"/>
  <c r="F51" i="2"/>
  <c r="F50" i="2"/>
  <c r="F49" i="2"/>
  <c r="D47" i="2"/>
  <c r="E47" i="2"/>
  <c r="F44" i="2"/>
  <c r="F45" i="2"/>
  <c r="F46" i="2"/>
  <c r="F8" i="2"/>
  <c r="F7" i="55"/>
  <c r="F8" i="55"/>
  <c r="F5" i="5"/>
  <c r="F6" i="5"/>
  <c r="F7" i="5"/>
  <c r="F8" i="5"/>
  <c r="F9" i="5"/>
  <c r="F10" i="5"/>
  <c r="D11" i="5"/>
  <c r="E11" i="5"/>
  <c r="D19" i="5"/>
  <c r="D26" i="5"/>
  <c r="D35" i="5"/>
  <c r="E19" i="5"/>
  <c r="E26" i="5"/>
  <c r="E35" i="5"/>
  <c r="F14" i="5"/>
  <c r="F15" i="5"/>
  <c r="F16" i="5"/>
  <c r="F17" i="5"/>
  <c r="F18" i="5"/>
  <c r="F22" i="5"/>
  <c r="F23" i="5"/>
  <c r="F24" i="5"/>
  <c r="F25" i="5"/>
  <c r="F29" i="5"/>
  <c r="F30" i="5"/>
  <c r="F31" i="5"/>
  <c r="F32" i="5"/>
  <c r="F33" i="5"/>
  <c r="F34" i="5"/>
  <c r="F38" i="5"/>
  <c r="F6" i="43"/>
  <c r="N69" i="43" s="1"/>
  <c r="F7" i="43"/>
  <c r="H118" i="43" s="1"/>
  <c r="F8" i="43"/>
  <c r="F9" i="43"/>
  <c r="F10" i="43"/>
  <c r="F11" i="43"/>
  <c r="F12" i="43"/>
  <c r="F13" i="43"/>
  <c r="F142" i="43" s="1"/>
  <c r="F14" i="43"/>
  <c r="D15" i="43"/>
  <c r="E15" i="43"/>
  <c r="F22" i="43"/>
  <c r="H22" i="43"/>
  <c r="J22" i="43"/>
  <c r="K22" i="43"/>
  <c r="F23" i="43"/>
  <c r="H23" i="43"/>
  <c r="J23" i="43"/>
  <c r="K23" i="43"/>
  <c r="E24" i="43"/>
  <c r="G24" i="43"/>
  <c r="I24" i="43"/>
  <c r="F26" i="43"/>
  <c r="H26" i="43"/>
  <c r="J26" i="43"/>
  <c r="K26" i="43"/>
  <c r="F27" i="43"/>
  <c r="H27" i="43"/>
  <c r="J27" i="43"/>
  <c r="K27" i="43"/>
  <c r="E28" i="43"/>
  <c r="G28" i="43"/>
  <c r="I28" i="43"/>
  <c r="K28" i="43" s="1"/>
  <c r="F30" i="43"/>
  <c r="H30" i="43"/>
  <c r="J30" i="43"/>
  <c r="K30" i="43"/>
  <c r="F31" i="43"/>
  <c r="H31" i="43"/>
  <c r="J31" i="43"/>
  <c r="K31" i="43"/>
  <c r="E32" i="43"/>
  <c r="G32" i="43"/>
  <c r="I32" i="43"/>
  <c r="J32" i="43" s="1"/>
  <c r="F34" i="43"/>
  <c r="H34" i="43"/>
  <c r="J34" i="43"/>
  <c r="K34" i="43"/>
  <c r="F35" i="43"/>
  <c r="H35" i="43"/>
  <c r="J35" i="43"/>
  <c r="K35" i="43"/>
  <c r="E36" i="43"/>
  <c r="F36" i="43" s="1"/>
  <c r="G36" i="43"/>
  <c r="I36" i="43"/>
  <c r="J36" i="43"/>
  <c r="F38" i="43"/>
  <c r="H38" i="43"/>
  <c r="J38" i="43"/>
  <c r="K38" i="43"/>
  <c r="F39" i="43"/>
  <c r="H39" i="43"/>
  <c r="J39" i="43"/>
  <c r="K39" i="43"/>
  <c r="E40" i="43"/>
  <c r="F40" i="43" s="1"/>
  <c r="G40" i="43"/>
  <c r="I40" i="43"/>
  <c r="F42" i="43"/>
  <c r="H42" i="43"/>
  <c r="J42" i="43"/>
  <c r="K42" i="43"/>
  <c r="F43" i="43"/>
  <c r="H43" i="43"/>
  <c r="J43" i="43"/>
  <c r="K43" i="43"/>
  <c r="E44" i="43"/>
  <c r="G44" i="43"/>
  <c r="I44" i="43"/>
  <c r="J44" i="43" s="1"/>
  <c r="F46" i="43"/>
  <c r="H46" i="43"/>
  <c r="J46" i="43"/>
  <c r="K46" i="43"/>
  <c r="F47" i="43"/>
  <c r="H47" i="43"/>
  <c r="J47" i="43"/>
  <c r="K47" i="43"/>
  <c r="E48" i="43"/>
  <c r="G48" i="43"/>
  <c r="I48" i="43"/>
  <c r="J48" i="43" s="1"/>
  <c r="F50" i="43"/>
  <c r="H50" i="43"/>
  <c r="J50" i="43"/>
  <c r="K50" i="43"/>
  <c r="F51" i="43"/>
  <c r="H51" i="43"/>
  <c r="J51" i="43"/>
  <c r="K51" i="43"/>
  <c r="E52" i="43"/>
  <c r="G52" i="43"/>
  <c r="I52" i="43"/>
  <c r="K52" i="43" s="1"/>
  <c r="J52" i="43"/>
  <c r="F54" i="43"/>
  <c r="H54" i="43"/>
  <c r="J54" i="43"/>
  <c r="K54" i="43"/>
  <c r="F55" i="43"/>
  <c r="H55" i="43"/>
  <c r="J55" i="43"/>
  <c r="K55" i="43"/>
  <c r="E56" i="43"/>
  <c r="G56" i="43"/>
  <c r="I56" i="43"/>
  <c r="E58" i="43"/>
  <c r="F58" i="43" s="1"/>
  <c r="G58" i="43"/>
  <c r="I58" i="43"/>
  <c r="E59" i="43"/>
  <c r="G59" i="43"/>
  <c r="I59" i="43"/>
  <c r="F67" i="43"/>
  <c r="H67" i="43"/>
  <c r="J67" i="43"/>
  <c r="L67" i="43"/>
  <c r="N67" i="43"/>
  <c r="P67" i="43"/>
  <c r="R67" i="43"/>
  <c r="F68" i="43"/>
  <c r="H68" i="43"/>
  <c r="J68" i="43"/>
  <c r="L68" i="43"/>
  <c r="N68" i="43"/>
  <c r="P68" i="43"/>
  <c r="R68" i="43"/>
  <c r="E69" i="43"/>
  <c r="F69" i="43" s="1"/>
  <c r="G69" i="43"/>
  <c r="I69" i="43"/>
  <c r="K69" i="43"/>
  <c r="L69" i="43"/>
  <c r="O69" i="43"/>
  <c r="Q69" i="43"/>
  <c r="F71" i="43"/>
  <c r="H71" i="43"/>
  <c r="J71" i="43"/>
  <c r="L71" i="43"/>
  <c r="N71" i="43"/>
  <c r="P71" i="43"/>
  <c r="R71" i="43"/>
  <c r="F72" i="43"/>
  <c r="H72" i="43"/>
  <c r="J72" i="43"/>
  <c r="L72" i="43"/>
  <c r="N72" i="43"/>
  <c r="P72" i="43"/>
  <c r="R72" i="43"/>
  <c r="E73" i="43"/>
  <c r="G73" i="43"/>
  <c r="I73" i="43"/>
  <c r="K73" i="43"/>
  <c r="L73" i="43" s="1"/>
  <c r="M73" i="43"/>
  <c r="O73" i="43"/>
  <c r="Q73" i="43"/>
  <c r="F75" i="43"/>
  <c r="H75" i="43"/>
  <c r="J75" i="43"/>
  <c r="L75" i="43"/>
  <c r="N75" i="43"/>
  <c r="P75" i="43"/>
  <c r="R75" i="43"/>
  <c r="F76" i="43"/>
  <c r="H76" i="43"/>
  <c r="J76" i="43"/>
  <c r="L76" i="43"/>
  <c r="N76" i="43"/>
  <c r="P76" i="43"/>
  <c r="R76" i="43"/>
  <c r="E77" i="43"/>
  <c r="G77" i="43"/>
  <c r="I77" i="43"/>
  <c r="K77" i="43"/>
  <c r="M77" i="43"/>
  <c r="O77" i="43"/>
  <c r="Q77" i="43"/>
  <c r="F79" i="43"/>
  <c r="H79" i="43"/>
  <c r="J79" i="43"/>
  <c r="L79" i="43"/>
  <c r="N79" i="43"/>
  <c r="P79" i="43"/>
  <c r="R79" i="43"/>
  <c r="F80" i="43"/>
  <c r="H80" i="43"/>
  <c r="J80" i="43"/>
  <c r="L80" i="43"/>
  <c r="N80" i="43"/>
  <c r="P80" i="43"/>
  <c r="R80" i="43"/>
  <c r="E81" i="43"/>
  <c r="F81" i="43" s="1"/>
  <c r="G81" i="43"/>
  <c r="H81" i="43" s="1"/>
  <c r="I81" i="43"/>
  <c r="K81" i="43"/>
  <c r="M81" i="43"/>
  <c r="N81" i="43" s="1"/>
  <c r="O81" i="43"/>
  <c r="P81" i="43" s="1"/>
  <c r="Q81" i="43"/>
  <c r="F83" i="43"/>
  <c r="H83" i="43"/>
  <c r="J83" i="43"/>
  <c r="L83" i="43"/>
  <c r="N83" i="43"/>
  <c r="P83" i="43"/>
  <c r="R83" i="43"/>
  <c r="F84" i="43"/>
  <c r="H84" i="43"/>
  <c r="J84" i="43"/>
  <c r="L84" i="43"/>
  <c r="N84" i="43"/>
  <c r="P84" i="43"/>
  <c r="R84" i="43"/>
  <c r="E85" i="43"/>
  <c r="F85" i="43" s="1"/>
  <c r="G85" i="43"/>
  <c r="I85" i="43"/>
  <c r="K85" i="43"/>
  <c r="M85" i="43"/>
  <c r="N85" i="43" s="1"/>
  <c r="O85" i="43"/>
  <c r="Q85" i="43"/>
  <c r="F87" i="43"/>
  <c r="H87" i="43"/>
  <c r="J87" i="43"/>
  <c r="L87" i="43"/>
  <c r="N87" i="43"/>
  <c r="P87" i="43"/>
  <c r="R87" i="43"/>
  <c r="F88" i="43"/>
  <c r="H88" i="43"/>
  <c r="J88" i="43"/>
  <c r="L88" i="43"/>
  <c r="N88" i="43"/>
  <c r="P88" i="43"/>
  <c r="R88" i="43"/>
  <c r="E89" i="43"/>
  <c r="G89" i="43"/>
  <c r="I89" i="43"/>
  <c r="K89" i="43"/>
  <c r="L89" i="43" s="1"/>
  <c r="M89" i="43"/>
  <c r="O89" i="43"/>
  <c r="Q89" i="43"/>
  <c r="F91" i="43"/>
  <c r="H91" i="43"/>
  <c r="J91" i="43"/>
  <c r="L91" i="43"/>
  <c r="N91" i="43"/>
  <c r="P91" i="43"/>
  <c r="R91" i="43"/>
  <c r="F92" i="43"/>
  <c r="H92" i="43"/>
  <c r="J92" i="43"/>
  <c r="L92" i="43"/>
  <c r="N92" i="43"/>
  <c r="P92" i="43"/>
  <c r="R92" i="43"/>
  <c r="E93" i="43"/>
  <c r="G93" i="43"/>
  <c r="I93" i="43"/>
  <c r="K93" i="43"/>
  <c r="M93" i="43"/>
  <c r="O93" i="43"/>
  <c r="Q93" i="43"/>
  <c r="F95" i="43"/>
  <c r="H95" i="43"/>
  <c r="J95" i="43"/>
  <c r="L95" i="43"/>
  <c r="N95" i="43"/>
  <c r="P95" i="43"/>
  <c r="R95" i="43"/>
  <c r="F96" i="43"/>
  <c r="H96" i="43"/>
  <c r="J96" i="43"/>
  <c r="L96" i="43"/>
  <c r="N96" i="43"/>
  <c r="P96" i="43"/>
  <c r="R96" i="43"/>
  <c r="E97" i="43"/>
  <c r="F97" i="43" s="1"/>
  <c r="G97" i="43"/>
  <c r="H97" i="43" s="1"/>
  <c r="I97" i="43"/>
  <c r="K97" i="43"/>
  <c r="M97" i="43"/>
  <c r="N97" i="43" s="1"/>
  <c r="O97" i="43"/>
  <c r="P97" i="43" s="1"/>
  <c r="Q97" i="43"/>
  <c r="F99" i="43"/>
  <c r="H99" i="43"/>
  <c r="J99" i="43"/>
  <c r="L99" i="43"/>
  <c r="N99" i="43"/>
  <c r="P99" i="43"/>
  <c r="R99" i="43"/>
  <c r="F100" i="43"/>
  <c r="H100" i="43"/>
  <c r="J100" i="43"/>
  <c r="L100" i="43"/>
  <c r="N100" i="43"/>
  <c r="P100" i="43"/>
  <c r="R100" i="43"/>
  <c r="E101" i="43"/>
  <c r="F101" i="43" s="1"/>
  <c r="G101" i="43"/>
  <c r="I101" i="43"/>
  <c r="K101" i="43"/>
  <c r="L101" i="43" s="1"/>
  <c r="M101" i="43"/>
  <c r="N101" i="43" s="1"/>
  <c r="O101" i="43"/>
  <c r="Q101" i="43"/>
  <c r="E103" i="43"/>
  <c r="E105" i="43" s="1"/>
  <c r="G103" i="43"/>
  <c r="H103" i="43" s="1"/>
  <c r="I103" i="43"/>
  <c r="K103" i="43"/>
  <c r="M103" i="43"/>
  <c r="O103" i="43"/>
  <c r="P103" i="43" s="1"/>
  <c r="Q103" i="43"/>
  <c r="E104" i="43"/>
  <c r="G104" i="43"/>
  <c r="I104" i="43"/>
  <c r="K104" i="43"/>
  <c r="M104" i="43"/>
  <c r="O104" i="43"/>
  <c r="Q104" i="43"/>
  <c r="F112" i="43"/>
  <c r="H112" i="43"/>
  <c r="J112" i="43"/>
  <c r="L112" i="43"/>
  <c r="N112" i="43"/>
  <c r="P112" i="43"/>
  <c r="R112" i="43"/>
  <c r="T112" i="43"/>
  <c r="F113" i="43"/>
  <c r="H113" i="43"/>
  <c r="J113" i="43"/>
  <c r="L113" i="43"/>
  <c r="N113" i="43"/>
  <c r="P113" i="43"/>
  <c r="R113" i="43"/>
  <c r="T113" i="43"/>
  <c r="E114" i="43"/>
  <c r="G114" i="43"/>
  <c r="H114" i="43" s="1"/>
  <c r="I114" i="43"/>
  <c r="J114" i="43" s="1"/>
  <c r="K114" i="43"/>
  <c r="M114" i="43"/>
  <c r="O114" i="43"/>
  <c r="P114" i="43" s="1"/>
  <c r="Q114" i="43"/>
  <c r="R114" i="43" s="1"/>
  <c r="S114" i="43"/>
  <c r="F116" i="43"/>
  <c r="H116" i="43"/>
  <c r="J116" i="43"/>
  <c r="L116" i="43"/>
  <c r="N116" i="43"/>
  <c r="P116" i="43"/>
  <c r="R116" i="43"/>
  <c r="T116" i="43"/>
  <c r="F117" i="43"/>
  <c r="H117" i="43"/>
  <c r="J117" i="43"/>
  <c r="L117" i="43"/>
  <c r="N117" i="43"/>
  <c r="P117" i="43"/>
  <c r="R117" i="43"/>
  <c r="T117" i="43"/>
  <c r="E118" i="43"/>
  <c r="I118" i="43"/>
  <c r="J118" i="43"/>
  <c r="K118" i="43"/>
  <c r="M118" i="43"/>
  <c r="O118" i="43"/>
  <c r="Q118" i="43"/>
  <c r="R118" i="43" s="1"/>
  <c r="S118" i="43"/>
  <c r="F120" i="43"/>
  <c r="H120" i="43"/>
  <c r="J120" i="43"/>
  <c r="L120" i="43"/>
  <c r="N120" i="43"/>
  <c r="P120" i="43"/>
  <c r="R120" i="43"/>
  <c r="T120" i="43"/>
  <c r="F121" i="43"/>
  <c r="H121" i="43"/>
  <c r="J121" i="43"/>
  <c r="L121" i="43"/>
  <c r="N121" i="43"/>
  <c r="P121" i="43"/>
  <c r="R121" i="43"/>
  <c r="T121" i="43"/>
  <c r="E122" i="43"/>
  <c r="G122" i="43"/>
  <c r="H122" i="43" s="1"/>
  <c r="I122" i="43"/>
  <c r="K122" i="43"/>
  <c r="M122" i="43"/>
  <c r="O122" i="43"/>
  <c r="P122" i="43" s="1"/>
  <c r="Q122" i="43"/>
  <c r="S122" i="43"/>
  <c r="F124" i="43"/>
  <c r="H124" i="43"/>
  <c r="J124" i="43"/>
  <c r="L124" i="43"/>
  <c r="N124" i="43"/>
  <c r="P124" i="43"/>
  <c r="R124" i="43"/>
  <c r="T124" i="43"/>
  <c r="F125" i="43"/>
  <c r="H125" i="43"/>
  <c r="J125" i="43"/>
  <c r="L125" i="43"/>
  <c r="N125" i="43"/>
  <c r="P125" i="43"/>
  <c r="R125" i="43"/>
  <c r="T125" i="43"/>
  <c r="E126" i="43"/>
  <c r="F126" i="43"/>
  <c r="G126" i="43"/>
  <c r="H126" i="43" s="1"/>
  <c r="I126" i="43"/>
  <c r="K126" i="43"/>
  <c r="M126" i="43"/>
  <c r="N126" i="43" s="1"/>
  <c r="O126" i="43"/>
  <c r="P126" i="43" s="1"/>
  <c r="Q126" i="43"/>
  <c r="S126" i="43"/>
  <c r="F128" i="43"/>
  <c r="H128" i="43"/>
  <c r="J128" i="43"/>
  <c r="L128" i="43"/>
  <c r="N128" i="43"/>
  <c r="P128" i="43"/>
  <c r="R128" i="43"/>
  <c r="T128" i="43"/>
  <c r="F129" i="43"/>
  <c r="H129" i="43"/>
  <c r="J129" i="43"/>
  <c r="L129" i="43"/>
  <c r="N129" i="43"/>
  <c r="P129" i="43"/>
  <c r="R129" i="43"/>
  <c r="T129" i="43"/>
  <c r="E130" i="43"/>
  <c r="F130" i="43"/>
  <c r="G130" i="43"/>
  <c r="I130" i="43"/>
  <c r="K130" i="43"/>
  <c r="L130" i="43" s="1"/>
  <c r="M130" i="43"/>
  <c r="N130" i="43" s="1"/>
  <c r="O130" i="43"/>
  <c r="Q130" i="43"/>
  <c r="S130" i="43"/>
  <c r="T130" i="43" s="1"/>
  <c r="F132" i="43"/>
  <c r="H132" i="43"/>
  <c r="J132" i="43"/>
  <c r="L132" i="43"/>
  <c r="N132" i="43"/>
  <c r="P132" i="43"/>
  <c r="R132" i="43"/>
  <c r="T132" i="43"/>
  <c r="F133" i="43"/>
  <c r="H133" i="43"/>
  <c r="J133" i="43"/>
  <c r="L133" i="43"/>
  <c r="N133" i="43"/>
  <c r="P133" i="43"/>
  <c r="R133" i="43"/>
  <c r="T133" i="43"/>
  <c r="E134" i="43"/>
  <c r="F134" i="43" s="1"/>
  <c r="G134" i="43"/>
  <c r="I134" i="43"/>
  <c r="J134" i="43" s="1"/>
  <c r="K134" i="43"/>
  <c r="L134" i="43" s="1"/>
  <c r="M134" i="43"/>
  <c r="O134" i="43"/>
  <c r="Q134" i="43"/>
  <c r="S134" i="43"/>
  <c r="T134" i="43" s="1"/>
  <c r="F136" i="43"/>
  <c r="H136" i="43"/>
  <c r="J136" i="43"/>
  <c r="L136" i="43"/>
  <c r="N136" i="43"/>
  <c r="P136" i="43"/>
  <c r="R136" i="43"/>
  <c r="T136" i="43"/>
  <c r="F137" i="43"/>
  <c r="H137" i="43"/>
  <c r="J137" i="43"/>
  <c r="L137" i="43"/>
  <c r="N137" i="43"/>
  <c r="P137" i="43"/>
  <c r="R137" i="43"/>
  <c r="T137" i="43"/>
  <c r="E138" i="43"/>
  <c r="G138" i="43"/>
  <c r="H138" i="43" s="1"/>
  <c r="I138" i="43"/>
  <c r="K138" i="43"/>
  <c r="L138" i="43" s="1"/>
  <c r="M138" i="43"/>
  <c r="O138" i="43"/>
  <c r="P138" i="43" s="1"/>
  <c r="Q138" i="43"/>
  <c r="S138" i="43"/>
  <c r="T138" i="43" s="1"/>
  <c r="F140" i="43"/>
  <c r="H140" i="43"/>
  <c r="J140" i="43"/>
  <c r="L140" i="43"/>
  <c r="N140" i="43"/>
  <c r="P140" i="43"/>
  <c r="R140" i="43"/>
  <c r="T140" i="43"/>
  <c r="F141" i="43"/>
  <c r="H141" i="43"/>
  <c r="J141" i="43"/>
  <c r="L141" i="43"/>
  <c r="N141" i="43"/>
  <c r="P141" i="43"/>
  <c r="R141" i="43"/>
  <c r="T141" i="43"/>
  <c r="E142" i="43"/>
  <c r="G142" i="43"/>
  <c r="H142" i="43" s="1"/>
  <c r="I142" i="43"/>
  <c r="J142" i="43" s="1"/>
  <c r="K142" i="43"/>
  <c r="M142" i="43"/>
  <c r="O142" i="43"/>
  <c r="P142" i="43" s="1"/>
  <c r="Q142" i="43"/>
  <c r="R142" i="43" s="1"/>
  <c r="S142" i="43"/>
  <c r="F144" i="43"/>
  <c r="H144" i="43"/>
  <c r="J144" i="43"/>
  <c r="L144" i="43"/>
  <c r="N144" i="43"/>
  <c r="P144" i="43"/>
  <c r="R144" i="43"/>
  <c r="T144" i="43"/>
  <c r="F145" i="43"/>
  <c r="H145" i="43"/>
  <c r="J145" i="43"/>
  <c r="L145" i="43"/>
  <c r="N145" i="43"/>
  <c r="P145" i="43"/>
  <c r="R145" i="43"/>
  <c r="T145" i="43"/>
  <c r="E146" i="43"/>
  <c r="G146" i="43"/>
  <c r="H146" i="43" s="1"/>
  <c r="I146" i="43"/>
  <c r="J146" i="43" s="1"/>
  <c r="K146" i="43"/>
  <c r="M146" i="43"/>
  <c r="O146" i="43"/>
  <c r="P146" i="43" s="1"/>
  <c r="Q146" i="43"/>
  <c r="R146" i="43" s="1"/>
  <c r="S146" i="43"/>
  <c r="E148" i="43"/>
  <c r="F148" i="43"/>
  <c r="G148" i="43"/>
  <c r="I148" i="43"/>
  <c r="J148" i="43" s="1"/>
  <c r="K148" i="43"/>
  <c r="L148" i="43" s="1"/>
  <c r="M148" i="43"/>
  <c r="O148" i="43"/>
  <c r="Q148" i="43"/>
  <c r="S148" i="43"/>
  <c r="T148" i="43" s="1"/>
  <c r="E149" i="43"/>
  <c r="G149" i="43"/>
  <c r="H149" i="43" s="1"/>
  <c r="I149" i="43"/>
  <c r="K149" i="43"/>
  <c r="L149" i="43" s="1"/>
  <c r="M149" i="43"/>
  <c r="M150" i="43" s="1"/>
  <c r="O149" i="43"/>
  <c r="P149" i="43" s="1"/>
  <c r="Q149" i="43"/>
  <c r="Q150" i="43" s="1"/>
  <c r="S149" i="43"/>
  <c r="T149" i="43" s="1"/>
  <c r="E150" i="43"/>
  <c r="I150" i="43"/>
  <c r="G6" i="11"/>
  <c r="J6" i="11"/>
  <c r="G7" i="11"/>
  <c r="J7" i="11"/>
  <c r="G8" i="11"/>
  <c r="J8" i="11"/>
  <c r="G9" i="11"/>
  <c r="J9" i="11"/>
  <c r="G10" i="11"/>
  <c r="J10" i="11"/>
  <c r="E11" i="11"/>
  <c r="F11" i="11"/>
  <c r="H11" i="11"/>
  <c r="I11" i="11"/>
  <c r="G16" i="11"/>
  <c r="J29" i="11" s="1"/>
  <c r="J16" i="11"/>
  <c r="G17" i="11"/>
  <c r="J17" i="11"/>
  <c r="G18" i="11"/>
  <c r="J18" i="11"/>
  <c r="G19" i="11"/>
  <c r="J19" i="11"/>
  <c r="G20" i="11"/>
  <c r="J20" i="11"/>
  <c r="E21" i="11"/>
  <c r="F21" i="11"/>
  <c r="H21" i="11"/>
  <c r="I21" i="11"/>
  <c r="F27" i="11"/>
  <c r="H27" i="11"/>
  <c r="J27" i="11"/>
  <c r="L27" i="11"/>
  <c r="F28" i="11"/>
  <c r="H28" i="11"/>
  <c r="J28" i="11"/>
  <c r="L28" i="11"/>
  <c r="E29" i="11"/>
  <c r="F29" i="11"/>
  <c r="G29" i="11"/>
  <c r="H29" i="11"/>
  <c r="I29" i="11"/>
  <c r="K29" i="11"/>
  <c r="F31" i="11"/>
  <c r="H31" i="11"/>
  <c r="J31" i="11"/>
  <c r="L31" i="11"/>
  <c r="F32" i="11"/>
  <c r="H32" i="11"/>
  <c r="J32" i="11"/>
  <c r="L32" i="11"/>
  <c r="E33" i="11"/>
  <c r="F33" i="11" s="1"/>
  <c r="G33" i="11"/>
  <c r="I33" i="11"/>
  <c r="J33" i="11" s="1"/>
  <c r="K33" i="11"/>
  <c r="F35" i="11"/>
  <c r="H35" i="11"/>
  <c r="J35" i="11"/>
  <c r="L35" i="11"/>
  <c r="F36" i="11"/>
  <c r="H36" i="11"/>
  <c r="J36" i="11"/>
  <c r="L36" i="11"/>
  <c r="E37" i="11"/>
  <c r="F37" i="11" s="1"/>
  <c r="G37" i="11"/>
  <c r="I37" i="11"/>
  <c r="K37" i="11"/>
  <c r="F39" i="11"/>
  <c r="H39" i="11"/>
  <c r="J39" i="11"/>
  <c r="L39" i="11"/>
  <c r="F40" i="11"/>
  <c r="H40" i="11"/>
  <c r="J40" i="11"/>
  <c r="L40" i="11"/>
  <c r="E41" i="11"/>
  <c r="F41" i="11" s="1"/>
  <c r="G41" i="11"/>
  <c r="I41" i="11"/>
  <c r="J41" i="11" s="1"/>
  <c r="K41" i="11"/>
  <c r="F43" i="11"/>
  <c r="H43" i="11"/>
  <c r="J43" i="11"/>
  <c r="L43" i="11"/>
  <c r="F44" i="11"/>
  <c r="H44" i="11"/>
  <c r="J44" i="11"/>
  <c r="L44" i="11"/>
  <c r="E45" i="11"/>
  <c r="F45" i="11" s="1"/>
  <c r="G45" i="11"/>
  <c r="I45" i="11"/>
  <c r="K45" i="11"/>
  <c r="E47" i="11"/>
  <c r="F47" i="11" s="1"/>
  <c r="G47" i="11"/>
  <c r="I47" i="11"/>
  <c r="K47" i="11"/>
  <c r="E48" i="11"/>
  <c r="G48" i="11"/>
  <c r="I48" i="11"/>
  <c r="J48" i="11" s="1"/>
  <c r="K48" i="11"/>
  <c r="E49" i="11"/>
  <c r="G6" i="8"/>
  <c r="J6" i="8"/>
  <c r="G7" i="8"/>
  <c r="J7" i="8"/>
  <c r="G8" i="8"/>
  <c r="J8" i="8"/>
  <c r="G9" i="8"/>
  <c r="J9" i="8"/>
  <c r="G10" i="8"/>
  <c r="J10" i="8"/>
  <c r="G11" i="8"/>
  <c r="J11" i="8"/>
  <c r="G12" i="8"/>
  <c r="J12" i="8"/>
  <c r="E13" i="8"/>
  <c r="F13" i="8"/>
  <c r="H13" i="8"/>
  <c r="I13" i="8"/>
  <c r="G18" i="8"/>
  <c r="J18" i="8"/>
  <c r="G19" i="8"/>
  <c r="J19" i="8"/>
  <c r="G20" i="8"/>
  <c r="G21" i="8"/>
  <c r="J21" i="8"/>
  <c r="G22" i="8"/>
  <c r="J22" i="8"/>
  <c r="G23" i="8"/>
  <c r="J23" i="8"/>
  <c r="G24" i="8"/>
  <c r="J24" i="8"/>
  <c r="E25" i="8"/>
  <c r="F25" i="8"/>
  <c r="H25" i="8"/>
  <c r="I25" i="8"/>
  <c r="F31" i="8"/>
  <c r="H31" i="8"/>
  <c r="J31" i="8"/>
  <c r="L31" i="8"/>
  <c r="F32" i="8"/>
  <c r="H32" i="8"/>
  <c r="J32" i="8"/>
  <c r="L32" i="8"/>
  <c r="E33" i="8"/>
  <c r="G33" i="8"/>
  <c r="I33" i="8"/>
  <c r="K33" i="8"/>
  <c r="F35" i="8"/>
  <c r="H35" i="8"/>
  <c r="J35" i="8"/>
  <c r="L35" i="8"/>
  <c r="F36" i="8"/>
  <c r="H36" i="8"/>
  <c r="J36" i="8"/>
  <c r="L36" i="8"/>
  <c r="E37" i="8"/>
  <c r="G37" i="8"/>
  <c r="I37" i="8"/>
  <c r="K37" i="8"/>
  <c r="F39" i="8"/>
  <c r="H39" i="8"/>
  <c r="J39" i="8"/>
  <c r="L39" i="8"/>
  <c r="F40" i="8"/>
  <c r="H40" i="8"/>
  <c r="J40" i="8"/>
  <c r="L40" i="8"/>
  <c r="E41" i="8"/>
  <c r="G41" i="8"/>
  <c r="I41" i="8"/>
  <c r="K41" i="8"/>
  <c r="F43" i="8"/>
  <c r="H43" i="8"/>
  <c r="J43" i="8"/>
  <c r="L43" i="8"/>
  <c r="F44" i="8"/>
  <c r="H44" i="8"/>
  <c r="J44" i="8"/>
  <c r="L44" i="8"/>
  <c r="E45" i="8"/>
  <c r="G45" i="8"/>
  <c r="I45" i="8"/>
  <c r="K45" i="8"/>
  <c r="F47" i="8"/>
  <c r="H47" i="8"/>
  <c r="J47" i="8"/>
  <c r="L47" i="8"/>
  <c r="F48" i="8"/>
  <c r="H48" i="8"/>
  <c r="J48" i="8"/>
  <c r="L48" i="8"/>
  <c r="E49" i="8"/>
  <c r="G49" i="8"/>
  <c r="I49" i="8"/>
  <c r="K49" i="8"/>
  <c r="F51" i="8"/>
  <c r="H51" i="8"/>
  <c r="J51" i="8"/>
  <c r="L51" i="8"/>
  <c r="F52" i="8"/>
  <c r="H52" i="8"/>
  <c r="J52" i="8"/>
  <c r="L52" i="8"/>
  <c r="E53" i="8"/>
  <c r="G53" i="8"/>
  <c r="I53" i="8"/>
  <c r="K53" i="8"/>
  <c r="F55" i="8"/>
  <c r="H55" i="8"/>
  <c r="J55" i="8"/>
  <c r="L55" i="8"/>
  <c r="F56" i="8"/>
  <c r="H56" i="8"/>
  <c r="J56" i="8"/>
  <c r="L56" i="8"/>
  <c r="E57" i="8"/>
  <c r="G57" i="8"/>
  <c r="I57" i="8"/>
  <c r="K57" i="8"/>
  <c r="E59" i="8"/>
  <c r="G59" i="8"/>
  <c r="H59" i="8" s="1"/>
  <c r="I59" i="8"/>
  <c r="K59" i="8"/>
  <c r="E60" i="8"/>
  <c r="G60" i="8"/>
  <c r="I60" i="8"/>
  <c r="I61" i="8" s="1"/>
  <c r="K60" i="8"/>
  <c r="D14" i="19"/>
  <c r="E50" i="19" s="1"/>
  <c r="E19" i="19"/>
  <c r="G19" i="19"/>
  <c r="H19" i="19"/>
  <c r="E20" i="19"/>
  <c r="G20" i="19"/>
  <c r="H20" i="19"/>
  <c r="E21" i="19"/>
  <c r="G21" i="19"/>
  <c r="H21" i="19"/>
  <c r="E22" i="19"/>
  <c r="G22" i="19"/>
  <c r="H22" i="19"/>
  <c r="E23" i="19"/>
  <c r="G23" i="19"/>
  <c r="H23" i="19"/>
  <c r="E24" i="19"/>
  <c r="G24" i="19"/>
  <c r="H24" i="19"/>
  <c r="E25" i="19"/>
  <c r="G25" i="19"/>
  <c r="H25" i="19"/>
  <c r="E26" i="19"/>
  <c r="G26" i="19"/>
  <c r="H26" i="19"/>
  <c r="E27" i="19"/>
  <c r="G27" i="19"/>
  <c r="H27" i="19"/>
  <c r="D28" i="19"/>
  <c r="E28" i="19" s="1"/>
  <c r="F28" i="19"/>
  <c r="E30" i="19"/>
  <c r="G30" i="19"/>
  <c r="H30" i="19"/>
  <c r="E31" i="19"/>
  <c r="G31" i="19"/>
  <c r="H31" i="19"/>
  <c r="E32" i="19"/>
  <c r="G32" i="19"/>
  <c r="H32" i="19"/>
  <c r="E33" i="19"/>
  <c r="G33" i="19"/>
  <c r="H33" i="19"/>
  <c r="E34" i="19"/>
  <c r="G34" i="19"/>
  <c r="H34" i="19"/>
  <c r="E35" i="19"/>
  <c r="G35" i="19"/>
  <c r="H35" i="19"/>
  <c r="E36" i="19"/>
  <c r="G36" i="19"/>
  <c r="H36" i="19"/>
  <c r="E37" i="19"/>
  <c r="G37" i="19"/>
  <c r="H37" i="19"/>
  <c r="E38" i="19"/>
  <c r="G38" i="19"/>
  <c r="H38" i="19"/>
  <c r="D39" i="19"/>
  <c r="F39" i="19"/>
  <c r="E41" i="19"/>
  <c r="G41" i="19"/>
  <c r="H41" i="19"/>
  <c r="E42" i="19"/>
  <c r="G42" i="19"/>
  <c r="H42" i="19"/>
  <c r="E43" i="19"/>
  <c r="G43" i="19"/>
  <c r="H43" i="19"/>
  <c r="E44" i="19"/>
  <c r="G44" i="19"/>
  <c r="H44" i="19"/>
  <c r="E45" i="19"/>
  <c r="G45" i="19"/>
  <c r="H45" i="19"/>
  <c r="E46" i="19"/>
  <c r="G46" i="19"/>
  <c r="H46" i="19"/>
  <c r="E47" i="19"/>
  <c r="G47" i="19"/>
  <c r="H47" i="19"/>
  <c r="E48" i="19"/>
  <c r="G48" i="19"/>
  <c r="H48" i="19"/>
  <c r="E49" i="19"/>
  <c r="G49" i="19"/>
  <c r="H49" i="19"/>
  <c r="D50" i="19"/>
  <c r="F50" i="19"/>
  <c r="G50" i="19" s="1"/>
  <c r="E52" i="19"/>
  <c r="G52" i="19"/>
  <c r="H52" i="19"/>
  <c r="E53" i="19"/>
  <c r="G53" i="19"/>
  <c r="H53" i="19"/>
  <c r="E54" i="19"/>
  <c r="G54" i="19"/>
  <c r="H54" i="19"/>
  <c r="E55" i="19"/>
  <c r="G55" i="19"/>
  <c r="H55" i="19"/>
  <c r="D56" i="19"/>
  <c r="E56" i="19" s="1"/>
  <c r="F56" i="19"/>
  <c r="G56" i="19"/>
  <c r="D14" i="18"/>
  <c r="E19" i="18"/>
  <c r="G19" i="18"/>
  <c r="E20" i="18"/>
  <c r="G20" i="18"/>
  <c r="E21" i="18"/>
  <c r="G21" i="18"/>
  <c r="E22" i="18"/>
  <c r="G22" i="18"/>
  <c r="E23" i="18"/>
  <c r="G23" i="18"/>
  <c r="E24" i="18"/>
  <c r="G24" i="18"/>
  <c r="E25" i="18"/>
  <c r="G25" i="18"/>
  <c r="E26" i="18"/>
  <c r="G26" i="18"/>
  <c r="E27" i="18"/>
  <c r="G27" i="18"/>
  <c r="D28" i="18"/>
  <c r="F28" i="18"/>
  <c r="G28" i="18" s="1"/>
  <c r="F8" i="20"/>
  <c r="F9" i="20"/>
  <c r="F10" i="20"/>
  <c r="F11" i="20"/>
  <c r="F12" i="20"/>
  <c r="F29" i="20"/>
  <c r="F30" i="20"/>
  <c r="F31" i="20"/>
  <c r="F33" i="20"/>
  <c r="F34" i="20"/>
  <c r="F35" i="20"/>
  <c r="F37" i="20"/>
  <c r="F38" i="20"/>
  <c r="F39" i="20"/>
  <c r="F40" i="20"/>
  <c r="F41" i="20"/>
  <c r="F43" i="20"/>
  <c r="F44" i="20"/>
  <c r="F45" i="20"/>
  <c r="F46" i="20"/>
  <c r="F47" i="20"/>
  <c r="F49" i="20"/>
  <c r="F50" i="20"/>
  <c r="F51" i="20"/>
  <c r="F52" i="20"/>
  <c r="F53" i="20"/>
  <c r="F54" i="20"/>
  <c r="F56" i="20"/>
  <c r="F57" i="20"/>
  <c r="F58" i="20"/>
  <c r="F59" i="20"/>
  <c r="F61" i="20"/>
  <c r="F62" i="20"/>
  <c r="F63" i="20"/>
  <c r="F64" i="20"/>
  <c r="F66" i="20"/>
  <c r="F67" i="20"/>
  <c r="F68" i="20"/>
  <c r="F69" i="20"/>
  <c r="F71" i="20"/>
  <c r="F72" i="20"/>
  <c r="F74" i="20"/>
  <c r="F75" i="20"/>
  <c r="F76" i="20"/>
  <c r="F78" i="20"/>
  <c r="F79" i="20"/>
  <c r="F80" i="20"/>
  <c r="F5" i="54"/>
  <c r="F7" i="53"/>
  <c r="E8" i="52"/>
  <c r="E9" i="52"/>
  <c r="E10" i="52"/>
  <c r="E11" i="52"/>
  <c r="E12" i="52"/>
  <c r="E13" i="52"/>
  <c r="E14" i="52"/>
  <c r="D15" i="52"/>
  <c r="E15" i="52" s="1"/>
  <c r="F5" i="32"/>
  <c r="B3" i="31"/>
  <c r="B4" i="31"/>
  <c r="B5" i="31"/>
  <c r="D8" i="31"/>
  <c r="A13" i="31"/>
  <c r="F8" i="26"/>
  <c r="F9" i="26"/>
  <c r="D10" i="26"/>
  <c r="F10" i="26" s="1"/>
  <c r="E10" i="26"/>
  <c r="F12" i="26"/>
  <c r="F13" i="26"/>
  <c r="D14" i="26"/>
  <c r="E14" i="26"/>
  <c r="D5" i="27"/>
  <c r="E5" i="27"/>
  <c r="F6" i="27"/>
  <c r="F7" i="27"/>
  <c r="F8" i="27"/>
  <c r="F9" i="27"/>
  <c r="D5" i="28"/>
  <c r="F6" i="28"/>
  <c r="F7" i="28"/>
  <c r="F8" i="28"/>
  <c r="F10" i="2"/>
  <c r="F26" i="2"/>
  <c r="F28" i="2"/>
  <c r="F29" i="2"/>
  <c r="D30" i="2"/>
  <c r="E30" i="2"/>
  <c r="F32" i="2"/>
  <c r="F36" i="2"/>
  <c r="F40" i="2"/>
  <c r="F41" i="2"/>
  <c r="F43" i="2"/>
  <c r="F71" i="2"/>
  <c r="F73" i="2"/>
  <c r="F83" i="2"/>
  <c r="F85" i="2"/>
  <c r="F86" i="2"/>
  <c r="F88" i="2"/>
  <c r="F89" i="2"/>
  <c r="F91" i="2"/>
  <c r="F92" i="2"/>
  <c r="F104" i="2"/>
  <c r="F105" i="2"/>
  <c r="F106" i="2"/>
  <c r="D107" i="2"/>
  <c r="E107" i="2"/>
  <c r="F109" i="2"/>
  <c r="F110" i="2"/>
  <c r="F114" i="2"/>
  <c r="F115" i="2"/>
  <c r="F116" i="2"/>
  <c r="F112" i="2"/>
  <c r="F48" i="11" l="1"/>
  <c r="E28" i="18"/>
  <c r="L33" i="8"/>
  <c r="K49" i="11"/>
  <c r="L85" i="43"/>
  <c r="J56" i="43"/>
  <c r="G39" i="19"/>
  <c r="J45" i="11"/>
  <c r="J37" i="11"/>
  <c r="N146" i="43"/>
  <c r="F146" i="43"/>
  <c r="N142" i="43"/>
  <c r="R130" i="43"/>
  <c r="J130" i="43"/>
  <c r="T126" i="43"/>
  <c r="L126" i="43"/>
  <c r="N114" i="43"/>
  <c r="F114" i="43"/>
  <c r="M105" i="43"/>
  <c r="R101" i="43"/>
  <c r="J101" i="43"/>
  <c r="L97" i="43"/>
  <c r="R85" i="43"/>
  <c r="J85" i="43"/>
  <c r="L81" i="43"/>
  <c r="R69" i="43"/>
  <c r="J69" i="43"/>
  <c r="J40" i="43"/>
  <c r="H39" i="19"/>
  <c r="G28" i="19"/>
  <c r="H49" i="8"/>
  <c r="H33" i="8"/>
  <c r="G49" i="11"/>
  <c r="H45" i="11"/>
  <c r="T146" i="43"/>
  <c r="L146" i="43"/>
  <c r="T142" i="43"/>
  <c r="L142" i="43"/>
  <c r="P130" i="43"/>
  <c r="H130" i="43"/>
  <c r="R126" i="43"/>
  <c r="J126" i="43"/>
  <c r="T122" i="43"/>
  <c r="L122" i="43"/>
  <c r="T114" i="43"/>
  <c r="L114" i="43"/>
  <c r="L104" i="43"/>
  <c r="P101" i="43"/>
  <c r="H101" i="43"/>
  <c r="R97" i="43"/>
  <c r="J97" i="43"/>
  <c r="L93" i="43"/>
  <c r="P85" i="43"/>
  <c r="H85" i="43"/>
  <c r="R81" i="43"/>
  <c r="J81" i="43"/>
  <c r="L77" i="43"/>
  <c r="P69" i="43"/>
  <c r="H69" i="43"/>
  <c r="J59" i="43"/>
  <c r="F56" i="43"/>
  <c r="F52" i="43"/>
  <c r="F58" i="2"/>
  <c r="F64" i="2"/>
  <c r="F30" i="2"/>
  <c r="S150" i="43"/>
  <c r="F57" i="8"/>
  <c r="F41" i="8"/>
  <c r="L33" i="11"/>
  <c r="R148" i="43"/>
  <c r="R134" i="43"/>
  <c r="P118" i="43"/>
  <c r="H48" i="43"/>
  <c r="L53" i="8"/>
  <c r="P148" i="43"/>
  <c r="P134" i="43"/>
  <c r="T118" i="43"/>
  <c r="N118" i="43"/>
  <c r="F118" i="43"/>
  <c r="K58" i="43"/>
  <c r="F44" i="43"/>
  <c r="J41" i="8"/>
  <c r="L48" i="11"/>
  <c r="H37" i="11"/>
  <c r="N148" i="43"/>
  <c r="H148" i="43"/>
  <c r="N134" i="43"/>
  <c r="H134" i="43"/>
  <c r="L118" i="43"/>
  <c r="R103" i="43"/>
  <c r="J103" i="43"/>
  <c r="N89" i="43"/>
  <c r="F89" i="43"/>
  <c r="N73" i="43"/>
  <c r="F73" i="43"/>
  <c r="F28" i="43"/>
  <c r="L37" i="11"/>
  <c r="L29" i="11"/>
  <c r="H59" i="43"/>
  <c r="J24" i="43"/>
  <c r="F53" i="2"/>
  <c r="L41" i="11"/>
  <c r="H48" i="11"/>
  <c r="K44" i="43"/>
  <c r="K36" i="43"/>
  <c r="F24" i="43"/>
  <c r="F107" i="2"/>
  <c r="F5" i="27"/>
  <c r="K61" i="8"/>
  <c r="H52" i="43"/>
  <c r="H44" i="43"/>
  <c r="H36" i="43"/>
  <c r="H32" i="43"/>
  <c r="F149" i="43"/>
  <c r="J138" i="43"/>
  <c r="F122" i="43"/>
  <c r="F19" i="5"/>
  <c r="E40" i="5"/>
  <c r="E36" i="5" s="1"/>
  <c r="F35" i="5"/>
  <c r="F26" i="5"/>
  <c r="F11" i="5"/>
  <c r="D40" i="5"/>
  <c r="D12" i="5" s="1"/>
  <c r="O150" i="43"/>
  <c r="R149" i="43"/>
  <c r="J149" i="43"/>
  <c r="N138" i="43"/>
  <c r="F138" i="43"/>
  <c r="R122" i="43"/>
  <c r="J122" i="43"/>
  <c r="Q105" i="43"/>
  <c r="J104" i="43"/>
  <c r="R93" i="43"/>
  <c r="J77" i="43"/>
  <c r="I60" i="43"/>
  <c r="P104" i="43"/>
  <c r="H104" i="43"/>
  <c r="N103" i="43"/>
  <c r="F103" i="43"/>
  <c r="P93" i="43"/>
  <c r="H93" i="43"/>
  <c r="R89" i="43"/>
  <c r="J89" i="43"/>
  <c r="P77" i="43"/>
  <c r="H77" i="43"/>
  <c r="R73" i="43"/>
  <c r="J73" i="43"/>
  <c r="F59" i="43"/>
  <c r="H56" i="43"/>
  <c r="F48" i="43"/>
  <c r="F32" i="43"/>
  <c r="H24" i="43"/>
  <c r="E60" i="43"/>
  <c r="G150" i="43"/>
  <c r="N149" i="43"/>
  <c r="R138" i="43"/>
  <c r="N122" i="43"/>
  <c r="R104" i="43"/>
  <c r="J93" i="43"/>
  <c r="R77" i="43"/>
  <c r="H58" i="43"/>
  <c r="H28" i="43"/>
  <c r="K150" i="43"/>
  <c r="I105" i="43"/>
  <c r="N104" i="43"/>
  <c r="F104" i="43"/>
  <c r="L103" i="43"/>
  <c r="N93" i="43"/>
  <c r="F93" i="43"/>
  <c r="P89" i="43"/>
  <c r="H89" i="43"/>
  <c r="N77" i="43"/>
  <c r="F77" i="43"/>
  <c r="P73" i="43"/>
  <c r="H73" i="43"/>
  <c r="K59" i="43"/>
  <c r="J58" i="43"/>
  <c r="K48" i="43"/>
  <c r="H40" i="43"/>
  <c r="K32" i="43"/>
  <c r="J28" i="43"/>
  <c r="O105" i="43"/>
  <c r="K105" i="43"/>
  <c r="L105" i="43" s="1"/>
  <c r="G105" i="43"/>
  <c r="K56" i="43"/>
  <c r="K40" i="43"/>
  <c r="K24" i="43"/>
  <c r="F15" i="43"/>
  <c r="F105" i="43" s="1"/>
  <c r="G60" i="43"/>
  <c r="I49" i="11"/>
  <c r="G21" i="11"/>
  <c r="L45" i="11"/>
  <c r="H41" i="11"/>
  <c r="H33" i="11"/>
  <c r="J47" i="11"/>
  <c r="J21" i="11"/>
  <c r="L49" i="11" s="1"/>
  <c r="G11" i="11"/>
  <c r="F49" i="11" s="1"/>
  <c r="J11" i="11"/>
  <c r="H49" i="11" s="1"/>
  <c r="L47" i="11"/>
  <c r="H47" i="11"/>
  <c r="L49" i="8"/>
  <c r="J57" i="8"/>
  <c r="L37" i="8"/>
  <c r="F33" i="8"/>
  <c r="L59" i="8"/>
  <c r="J49" i="8"/>
  <c r="L45" i="8"/>
  <c r="J33" i="8"/>
  <c r="L60" i="8"/>
  <c r="J25" i="8"/>
  <c r="L61" i="8" s="1"/>
  <c r="F60" i="8"/>
  <c r="H53" i="8"/>
  <c r="H37" i="8"/>
  <c r="G61" i="8"/>
  <c r="E61" i="8"/>
  <c r="L41" i="8"/>
  <c r="H45" i="8"/>
  <c r="H60" i="8"/>
  <c r="H57" i="8"/>
  <c r="H41" i="8"/>
  <c r="J13" i="8"/>
  <c r="L57" i="8"/>
  <c r="J59" i="8"/>
  <c r="J45" i="8"/>
  <c r="F49" i="8"/>
  <c r="J53" i="8"/>
  <c r="G25" i="8"/>
  <c r="J61" i="8" s="1"/>
  <c r="J60" i="8"/>
  <c r="F59" i="8"/>
  <c r="F53" i="8"/>
  <c r="F45" i="8"/>
  <c r="G13" i="8"/>
  <c r="J37" i="8"/>
  <c r="F37" i="8"/>
  <c r="H28" i="19"/>
  <c r="H50" i="19"/>
  <c r="E39" i="19"/>
  <c r="H56" i="19"/>
  <c r="F14" i="26"/>
  <c r="F5" i="28"/>
  <c r="F47" i="2"/>
  <c r="J49" i="11" l="1"/>
  <c r="P105" i="43"/>
  <c r="F60" i="43"/>
  <c r="H61" i="8"/>
  <c r="R150" i="43"/>
  <c r="J60" i="43"/>
  <c r="F40" i="5"/>
  <c r="E41" i="5" s="1"/>
  <c r="E20" i="5"/>
  <c r="E27" i="5"/>
  <c r="E12" i="5"/>
  <c r="F36" i="5"/>
  <c r="D20" i="5"/>
  <c r="D27" i="5"/>
  <c r="D41" i="5"/>
  <c r="D36" i="5"/>
  <c r="H60" i="43"/>
  <c r="K60" i="43"/>
  <c r="N105" i="43"/>
  <c r="J150" i="43"/>
  <c r="L150" i="43"/>
  <c r="F150" i="43"/>
  <c r="N150" i="43"/>
  <c r="H150" i="43"/>
  <c r="P150" i="43"/>
  <c r="T150" i="43"/>
  <c r="H105" i="43"/>
  <c r="J105" i="43"/>
  <c r="R105" i="43"/>
  <c r="F61" i="8"/>
  <c r="F27" i="5" l="1"/>
  <c r="F12" i="5"/>
  <c r="F20" i="5"/>
</calcChain>
</file>

<file path=xl/sharedStrings.xml><?xml version="1.0" encoding="utf-8"?>
<sst xmlns="http://schemas.openxmlformats.org/spreadsheetml/2006/main" count="1022" uniqueCount="373">
  <si>
    <t>Measure</t>
  </si>
  <si>
    <t>Numerator</t>
  </si>
  <si>
    <t>Denominator</t>
  </si>
  <si>
    <t>Rate</t>
  </si>
  <si>
    <t>Lower 95% CI</t>
  </si>
  <si>
    <t>Upper 95% CI</t>
  </si>
  <si>
    <t>Plan Name:</t>
  </si>
  <si>
    <t xml:space="preserve">Product Type:  </t>
  </si>
  <si>
    <t>Log of HEDIS Table Updates</t>
  </si>
  <si>
    <t>Name of Table</t>
  </si>
  <si>
    <t>Most Recent Update</t>
  </si>
  <si>
    <t>Nature of Update</t>
  </si>
  <si>
    <t>Comments</t>
  </si>
  <si>
    <t>Comments:</t>
  </si>
  <si>
    <t>Time Period:</t>
  </si>
  <si>
    <t>Age</t>
  </si>
  <si>
    <t>Sex</t>
  </si>
  <si>
    <t>&lt;1</t>
  </si>
  <si>
    <t>1 - 4</t>
  </si>
  <si>
    <t>5 - 9</t>
  </si>
  <si>
    <t>10 - 14</t>
  </si>
  <si>
    <t>15 - 17</t>
  </si>
  <si>
    <t>18 - 19</t>
  </si>
  <si>
    <t>Total</t>
  </si>
  <si>
    <t>20 - 24</t>
  </si>
  <si>
    <t>25 - 29</t>
  </si>
  <si>
    <t>30 - 34</t>
  </si>
  <si>
    <t>35 - 39</t>
  </si>
  <si>
    <t>40 - 44</t>
  </si>
  <si>
    <t>20 - 44</t>
  </si>
  <si>
    <t>45 - 49</t>
  </si>
  <si>
    <t>50 - 54</t>
  </si>
  <si>
    <t>55 - 59</t>
  </si>
  <si>
    <t>60 - 64</t>
  </si>
  <si>
    <t>45 - 64</t>
  </si>
  <si>
    <t>65 - 69</t>
  </si>
  <si>
    <t>70 - 74</t>
  </si>
  <si>
    <t>75 - 79</t>
  </si>
  <si>
    <t>80 - 84</t>
  </si>
  <si>
    <t>85 - 89</t>
  </si>
  <si>
    <t>&gt;=90</t>
  </si>
  <si>
    <t>Male</t>
  </si>
  <si>
    <t xml:space="preserve">Female </t>
  </si>
  <si>
    <t>0 - 19 Subtotal</t>
  </si>
  <si>
    <t>0 - 19 Subtotal: %</t>
  </si>
  <si>
    <t>20 - 44 Subtotal</t>
  </si>
  <si>
    <t>20 - 44 Subtotal: %</t>
  </si>
  <si>
    <t>45 - 64 Subtotal</t>
  </si>
  <si>
    <t>45 - 64 Subtotal: %</t>
  </si>
  <si>
    <t>&gt;=65 Subtotal</t>
  </si>
  <si>
    <t>&gt;=65 Subtotal: %</t>
  </si>
  <si>
    <t>0 - 9</t>
  </si>
  <si>
    <t>10 - 19</t>
  </si>
  <si>
    <t>65 - 74</t>
  </si>
  <si>
    <t>75 - 84</t>
  </si>
  <si>
    <t>85+</t>
  </si>
  <si>
    <t>Unknown</t>
  </si>
  <si>
    <t>Member Months (Any)</t>
  </si>
  <si>
    <t>Member Months (Inpatient)</t>
  </si>
  <si>
    <t>Female</t>
  </si>
  <si>
    <t>0 - 12</t>
  </si>
  <si>
    <t>13 - 17</t>
  </si>
  <si>
    <t>18 - 64</t>
  </si>
  <si>
    <t>65+</t>
  </si>
  <si>
    <t>Any Chemical Dependency Services</t>
  </si>
  <si>
    <t>Inpatient Chemical Dependency Services</t>
  </si>
  <si>
    <t>Number</t>
  </si>
  <si>
    <t>Percent</t>
  </si>
  <si>
    <t>Member Months</t>
  </si>
  <si>
    <t>Discharges</t>
  </si>
  <si>
    <t>Any Mental Health Services</t>
  </si>
  <si>
    <t>Inpatient Mental Health Services</t>
  </si>
  <si>
    <t>1.  Formula calculates members per 1000 who are receiving mental health services by category.</t>
  </si>
  <si>
    <t>Days</t>
  </si>
  <si>
    <t>35 - 49</t>
  </si>
  <si>
    <t>Average</t>
  </si>
  <si>
    <t>1 - 9</t>
  </si>
  <si>
    <t>Outpatient Visits</t>
  </si>
  <si>
    <t>Visits</t>
  </si>
  <si>
    <t>Medicine</t>
  </si>
  <si>
    <t>Surgery</t>
  </si>
  <si>
    <t>Maternity</t>
  </si>
  <si>
    <t>15 - 44</t>
  </si>
  <si>
    <t>30 - 64</t>
  </si>
  <si>
    <t>Gender</t>
  </si>
  <si>
    <t>No. of Procedures</t>
  </si>
  <si>
    <t>Proc./1,000 Members</t>
  </si>
  <si>
    <t>Male &amp; Female</t>
  </si>
  <si>
    <t>Cholecystectomy, open</t>
  </si>
  <si>
    <t>Cardiac Catheterization</t>
  </si>
  <si>
    <t>CABG</t>
  </si>
  <si>
    <t>Prostatectomy</t>
  </si>
  <si>
    <t>Initiation of AOD Treatment</t>
  </si>
  <si>
    <t>Engagement of AOD Treatment</t>
  </si>
  <si>
    <t>Note:  Physician Assistant and Nurse Practitioner visits should be included in these counts.</t>
  </si>
  <si>
    <t>Age Unknown</t>
  </si>
  <si>
    <t>Denominator*</t>
  </si>
  <si>
    <t>*Eligible member population</t>
  </si>
  <si>
    <r>
      <t>Numerator</t>
    </r>
    <r>
      <rPr>
        <b/>
        <vertAlign val="superscript"/>
        <sz val="10"/>
        <rFont val="Arial"/>
        <family val="2"/>
      </rPr>
      <t>1</t>
    </r>
  </si>
  <si>
    <r>
      <t>Denominator</t>
    </r>
    <r>
      <rPr>
        <b/>
        <vertAlign val="superscript"/>
        <sz val="10"/>
        <rFont val="Arial"/>
        <family val="2"/>
      </rPr>
      <t>2</t>
    </r>
  </si>
  <si>
    <t>1: Number of calls answered by a live voice within 30 seconds</t>
  </si>
  <si>
    <t>Call Answer Timeliness</t>
  </si>
  <si>
    <t>Call Abandonment</t>
  </si>
  <si>
    <t>2: Number of calls received by MCO member services call centers (during hours of operation)</t>
  </si>
  <si>
    <t>1: Number of calls abandoned by caller or system before being answered by a live voice</t>
  </si>
  <si>
    <t>Table URI-1/2 Appropriate Treatment for Children w/Upper Respiratory Infection</t>
  </si>
  <si>
    <t>Table CWP-1/2:  Appropriate Testing for Children w/Pharyngitis</t>
  </si>
  <si>
    <t>Table CHL-1/2: Chlamydia Screening in Women</t>
  </si>
  <si>
    <t xml:space="preserve">Table FUH-1/2/3:  Follow-up after Hospitalization for Mental Illness  </t>
  </si>
  <si>
    <t>Table AAP1/2/3: Adults' Access to Preventive / Ambulatory Services</t>
  </si>
  <si>
    <t>Table CAP-1/2: Children's Access to Primary Care Practitioners</t>
  </si>
  <si>
    <t>Back Surgery</t>
  </si>
  <si>
    <t>Mastectomy</t>
  </si>
  <si>
    <t>Lumpectomy</t>
  </si>
  <si>
    <t>Table FSP 2: Frequency of Selected Procedures</t>
  </si>
  <si>
    <t xml:space="preserve"> Table MPT-1/2/3: Mental Health Utilization -- Percent of Members Receiving Inpatient, Intermediate, and Ambulatory Services</t>
  </si>
  <si>
    <t>18 - 24</t>
  </si>
  <si>
    <t>25 - 34</t>
  </si>
  <si>
    <t>35 - 64</t>
  </si>
  <si>
    <t>Table ABX-1/2/3: Antibiotic Utilization</t>
  </si>
  <si>
    <t>10 - 17</t>
  </si>
  <si>
    <t>18 - 34</t>
  </si>
  <si>
    <t>50 - 64</t>
  </si>
  <si>
    <t>Total Number of Antibiotic Scrips</t>
  </si>
  <si>
    <t>Average Number of Antibiotic Scrips PMPY</t>
  </si>
  <si>
    <t>Total Days Supplied for all Antibiotic Scrips</t>
  </si>
  <si>
    <t>Total Number of Scrips for Antibiotics of Concern</t>
  </si>
  <si>
    <t>Average Number of Scrips PMPY for Antibiotics of Concern</t>
  </si>
  <si>
    <t>Percentage of Antibiotics of Concern of all Antibiotic Scrips</t>
  </si>
  <si>
    <t>Average Days Supplied Per Antibiotic Scrip</t>
  </si>
  <si>
    <t>Table ABX 1/2/3 (c): All Other Antibiotics Utilization PMPY by Drug Class</t>
  </si>
  <si>
    <t>Table ABX 1/2/3 (b): Antibiotics of Concern Utilization PMPY by Drug Class</t>
  </si>
  <si>
    <t>Reporting Table ABX 1/2/3 (a): Antibiotic Utilization</t>
  </si>
  <si>
    <t xml:space="preserve">Table CAT:  Call Answer Timeliness </t>
  </si>
  <si>
    <t>Table CAB:  Call Abandonment</t>
  </si>
  <si>
    <t>Table BPH - 1/2/3:  Persistence of Beta Blocker Treatment After a Heart Attack</t>
  </si>
  <si>
    <t>Table IET-1/2/3:  Initiation and Engagement of Alcohol and Other Drug Dependence Treatment</t>
  </si>
  <si>
    <t>Table MPM-1/2/3:  Annual Monitoring for Patients on Persistent Medications</t>
  </si>
  <si>
    <t>Table ADD-1/2:  Follow-up Care for Children Prescribed ADHD Medication</t>
  </si>
  <si>
    <t>Table  IPU 2/3: Inpatient Utilization -- General Hospital/Acute Care</t>
  </si>
  <si>
    <t>Table AMB 2/3: Ambulatory Care</t>
  </si>
  <si>
    <t>Total # Absorbable sulfonamides</t>
  </si>
  <si>
    <t>Avg # Absorbable sulfonamides PMPY</t>
  </si>
  <si>
    <t>Total # Aminoglycosides</t>
  </si>
  <si>
    <t>Avg # Aminoglycosides PMPY</t>
  </si>
  <si>
    <t>Total # 1st Generation Cephalosporins</t>
  </si>
  <si>
    <t>Avg # 1st Generation Cephalosporins PMPY</t>
  </si>
  <si>
    <t>Total # Lincosamides</t>
  </si>
  <si>
    <t>Avg # Lincosamides PMPY</t>
  </si>
  <si>
    <t>Total # Macrolides (not azith, or clarith.)</t>
  </si>
  <si>
    <t>Avg # Macrolides (not azith, or clarith.)  PMPY</t>
  </si>
  <si>
    <t>Total # Penicillins</t>
  </si>
  <si>
    <t>Avg # Penicillins PMPY</t>
  </si>
  <si>
    <t>Total # Tetracyclines</t>
  </si>
  <si>
    <t>Avg # Tetracyclines  PMPY</t>
  </si>
  <si>
    <t>Total # Misc. Antibiotics</t>
  </si>
  <si>
    <t>Avg # Misc. Antibiotics PMPY</t>
  </si>
  <si>
    <t>Avg # Misc Antibiotics of Concern PMPY</t>
  </si>
  <si>
    <t>Total # Misc Antibiotics of Concern</t>
  </si>
  <si>
    <t>Avg # Clindamyclin PMPY</t>
  </si>
  <si>
    <t>Total # Clindamyclin</t>
  </si>
  <si>
    <t>Avg # Ketolides PMPY</t>
  </si>
  <si>
    <t>Total # Ketolides</t>
  </si>
  <si>
    <t>Avg # Amoxicillin/Clavulanate PMPY</t>
  </si>
  <si>
    <t>Total # Amoxicillin / Clavulanate</t>
  </si>
  <si>
    <t>Avg # Azithromycin and Clarithromycin PMPY</t>
  </si>
  <si>
    <t>Total # Azithromycin and Clarithromycin</t>
  </si>
  <si>
    <t>Avg # Cephalosporins 2nd-4th Generation PMPY</t>
  </si>
  <si>
    <t>Total # Cephalosporins 2nd-4th Generation</t>
  </si>
  <si>
    <t>Avg # Quinolones PMPY</t>
  </si>
  <si>
    <t>Total # Quinolones</t>
  </si>
  <si>
    <t>Table ASM - 1/2: Use of Appropriate Meds for People w/ Asthma</t>
  </si>
  <si>
    <t xml:space="preserve"> Table IAD-1/2/3: Identification of Alcohol and Other Drug Services</t>
  </si>
  <si>
    <t>Member Months (Intensive Outpatient/Partial Hospitalization)</t>
  </si>
  <si>
    <t>Member Months (Outpatient/ED)</t>
  </si>
  <si>
    <t>Intensive Outpatient/Partial Hospitalization Chemical Dependency Services</t>
  </si>
  <si>
    <t>Outpatient/ED Chemical Dependency Services</t>
  </si>
  <si>
    <t>Dispensed a systemic corticosteroid within 14 days of the event</t>
  </si>
  <si>
    <t>Dispensed a bronchodilator within 30 days of the event</t>
  </si>
  <si>
    <t>Table AMM-1/2/3: Antidepressant Medication Management</t>
  </si>
  <si>
    <t>Intensive Outpatient/Partial Hospitalization</t>
  </si>
  <si>
    <t>Outpatient/ED</t>
  </si>
  <si>
    <t>Visits/1,000 Member Months</t>
  </si>
  <si>
    <t>Table EOC: Effectiveness of Care</t>
  </si>
  <si>
    <t>45-54</t>
  </si>
  <si>
    <t>55-64</t>
  </si>
  <si>
    <t>18-44</t>
  </si>
  <si>
    <t>Table PCE-1/2/3 Pharmacotherapy Management of COPD Exacerbation</t>
  </si>
  <si>
    <t xml:space="preserve">Table W15-1/2/3: Well-Child Visits in the First 15 Months of Life </t>
  </si>
  <si>
    <t xml:space="preserve">Table W34-1/2: Well-Child Visits in the 3rd, 4th, 5th, and 6th Years of Life </t>
  </si>
  <si>
    <t>Those receiving at least 1 visit</t>
  </si>
  <si>
    <t>Table AWC-1/2: Adolescent Well-Care  Visits</t>
  </si>
  <si>
    <t>Table ENP-2: Member Months of Enrollment by Age and Sex (Specify Product)</t>
  </si>
  <si>
    <t>Table PPC:  Prenatal and Postpartum Care (PPC)</t>
  </si>
  <si>
    <t>Prenatal and Postpartum Care</t>
  </si>
  <si>
    <t>Tonsillectomy</t>
  </si>
  <si>
    <t>Bariatric weight loss surgery</t>
  </si>
  <si>
    <t>0 - 19</t>
  </si>
  <si>
    <t>Hysterectomy, abdominal</t>
  </si>
  <si>
    <t>Hysterectomy, vaginal</t>
  </si>
  <si>
    <t>PCI</t>
  </si>
  <si>
    <t>Table PCR - 2/3 Plan All-Cause Readmissions</t>
  </si>
  <si>
    <t>Count of 30-Day Readmissions (Numerator)</t>
  </si>
  <si>
    <t>Average Adjusted Probability</t>
  </si>
  <si>
    <t>Count of Index Stays (Denominator)</t>
  </si>
  <si>
    <t>Table HPV 1/2: Human Papillomavirus Vaccine for Female Adults</t>
  </si>
  <si>
    <t>Table MMA - 1/2: Medication Management for People w/ Asthma</t>
  </si>
  <si>
    <t>Aspirin Use and Discussion (ASP) - Two Year Rolling Average</t>
  </si>
  <si>
    <t>General Hospital/Acute Care - Total Inpatient</t>
  </si>
  <si>
    <t>Observed Reasmission (Num/Den)</t>
  </si>
  <si>
    <t>Total Variance</t>
  </si>
  <si>
    <t>O/E Ratio (Observed Readmission /Average Adjusted Probability)</t>
  </si>
  <si>
    <t>Lower Confidence Interval (O/E Ratio)</t>
  </si>
  <si>
    <t>Upper Confidence Interval (O/E Ratio)</t>
  </si>
  <si>
    <t>Breast Cancer Screening</t>
  </si>
  <si>
    <t xml:space="preserve">Table NCS-1/2: Non-Recommended Cervical Cancer Screening in Adolescent Females </t>
  </si>
  <si>
    <t xml:space="preserve">Non-Recommended Cervical Cancer Screening in Adolescent Females </t>
  </si>
  <si>
    <t>Total 5 - 64</t>
  </si>
  <si>
    <t>Total 5 - 64 - Medication Compliance 50%</t>
  </si>
  <si>
    <t>Total 5 - 64 - Medication Compliance 75%</t>
  </si>
  <si>
    <t>Plan Information</t>
  </si>
  <si>
    <t>Company</t>
  </si>
  <si>
    <t>Plan</t>
  </si>
  <si>
    <t>Plan Type</t>
  </si>
  <si>
    <t>Contact Information</t>
  </si>
  <si>
    <t>Primary Contact</t>
  </si>
  <si>
    <t>Name</t>
  </si>
  <si>
    <t>Phone</t>
  </si>
  <si>
    <t>Email</t>
  </si>
  <si>
    <t>Secondary Contact*</t>
  </si>
  <si>
    <t>Name*</t>
  </si>
  <si>
    <t>Phone*</t>
  </si>
  <si>
    <t>Email*</t>
  </si>
  <si>
    <t>A</t>
  </si>
  <si>
    <t>B</t>
  </si>
  <si>
    <t>C</t>
  </si>
  <si>
    <t>D</t>
  </si>
  <si>
    <t>E</t>
  </si>
  <si>
    <t>F</t>
  </si>
  <si>
    <t>Combined Rate</t>
  </si>
  <si>
    <t>Data Collection Methodology</t>
  </si>
  <si>
    <t xml:space="preserve"> Human Papilloma Virus Vaccine for Female Adults</t>
  </si>
  <si>
    <t>Approprate Testing for Children w/ Pharyngitis</t>
  </si>
  <si>
    <t>Appropriate Treatment for Children w/ Upper Respiratory Infection</t>
  </si>
  <si>
    <t>Avoidance of Antibiotic Treatment in Adults with Acute Bronchitis (Inverted Rate)</t>
  </si>
  <si>
    <t>Table AAB-1/2 Avoidance of Antibiotic Treatment in Adults with Acute Bronchitis (Inverted Rate)</t>
  </si>
  <si>
    <t>Disease Modifying Anti-Rheumatic Drug Therapy in Rheumatoid Arthritis</t>
  </si>
  <si>
    <t>Table ART-1/2/3:  Disease Modifying Anti-Rheumatic Drug Therapy in Rheumatoid Arthritis</t>
  </si>
  <si>
    <t>Effective Acute Phase Treatment</t>
  </si>
  <si>
    <t>Eeffective Continuation Phase Treatment</t>
  </si>
  <si>
    <t>Initiation Phase</t>
  </si>
  <si>
    <t>Continuation and Maintenance Phase</t>
  </si>
  <si>
    <t>Follow Up Within 30 days of Hospital Discharge</t>
  </si>
  <si>
    <t>Follow Up Within 7 days of Hospital Discharge</t>
  </si>
  <si>
    <t>For mMmbers on Digoxin</t>
  </si>
  <si>
    <t>For Members on Diuretics</t>
  </si>
  <si>
    <t>For Members on Angiotensin Converting Enzyme (ACE) Inhibitors or Angiotensin Receptor Blockers (ARB)</t>
  </si>
  <si>
    <t>Aspirin Use</t>
  </si>
  <si>
    <t>Discussing Aspirin Risks and Benefits</t>
  </si>
  <si>
    <t>Advising Smokers and Tobacco Users to Quit</t>
  </si>
  <si>
    <t>Discussing Smoking Cessation Medications</t>
  </si>
  <si>
    <t>Discussing Smoking Cessation Strategies</t>
  </si>
  <si>
    <t>Flu Vaccinations for Adults Ages 18 - 64 from CAHPS Survey</t>
  </si>
  <si>
    <t>5 - 11 Year Olds</t>
  </si>
  <si>
    <t>12 - 18 Year Olds</t>
  </si>
  <si>
    <t xml:space="preserve">19 - 50 Year Olds     </t>
  </si>
  <si>
    <t xml:space="preserve">51 - 64 Year Olds     </t>
  </si>
  <si>
    <t>5 - 11 Year Olds  - Medication Compliance 50%</t>
  </si>
  <si>
    <t>12 - 18 Year Olds - Medication Compliance 50%</t>
  </si>
  <si>
    <t xml:space="preserve">19 - 50 Year Olds - Medication Compliance 50%      </t>
  </si>
  <si>
    <t>51 - 64 Year Olds - Medication Compliance 50%</t>
  </si>
  <si>
    <t>5 - 11 Year Olds  - Medication Compliance 75%</t>
  </si>
  <si>
    <t>12 - 18 Year Olds - Medication Compliance 75%</t>
  </si>
  <si>
    <t xml:space="preserve">19 - 50 Year Olds - Medication Compliance 75%      </t>
  </si>
  <si>
    <t>51 - 64 Year Olds - Medication Compliance 75%</t>
  </si>
  <si>
    <t>Table BCS-1/2/3: Breast Cancer Screening</t>
  </si>
  <si>
    <t xml:space="preserve">20-44 </t>
  </si>
  <si>
    <t xml:space="preserve">45-64 </t>
  </si>
  <si>
    <t>Total Adult Access: Prevnt Srvcs</t>
  </si>
  <si>
    <t>Total Child Access: Prevnt srvcs</t>
  </si>
  <si>
    <t>12 - 24 Months</t>
  </si>
  <si>
    <t xml:space="preserve">25 Months - 6 Years </t>
  </si>
  <si>
    <t xml:space="preserve">12 - 19 Years </t>
  </si>
  <si>
    <t xml:space="preserve">7 - 11 Years </t>
  </si>
  <si>
    <t>Overall Rate</t>
  </si>
  <si>
    <t>18+ years</t>
  </si>
  <si>
    <t>13-17 years</t>
  </si>
  <si>
    <r>
      <t>Numerator</t>
    </r>
    <r>
      <rPr>
        <b/>
        <vertAlign val="superscript"/>
        <sz val="11"/>
        <rFont val="Arial"/>
        <family val="2"/>
      </rPr>
      <t>1</t>
    </r>
  </si>
  <si>
    <r>
      <t>Denominator</t>
    </r>
    <r>
      <rPr>
        <b/>
        <vertAlign val="superscript"/>
        <sz val="11"/>
        <rFont val="Arial"/>
        <family val="2"/>
      </rPr>
      <t>2</t>
    </r>
  </si>
  <si>
    <t>0 Well-Child Visits</t>
  </si>
  <si>
    <t>1 Well-Child Visits</t>
  </si>
  <si>
    <t>2 Well-Child Visits</t>
  </si>
  <si>
    <t>3 Well-Child Visits</t>
  </si>
  <si>
    <t>4 Well-Child Visits</t>
  </si>
  <si>
    <t>5 Well-Child Visits</t>
  </si>
  <si>
    <t>6 + Well-Child Visits</t>
  </si>
  <si>
    <t>Cholecystectomy (laparoscopic)</t>
  </si>
  <si>
    <t>Emergency Department  Visits</t>
  </si>
  <si>
    <t>Member
Months</t>
  </si>
  <si>
    <t>Disch/1000 Mem.</t>
  </si>
  <si>
    <t>Days/1,000 Mem.</t>
  </si>
  <si>
    <t>Average LOS</t>
  </si>
  <si>
    <t>G</t>
  </si>
  <si>
    <t>H</t>
  </si>
  <si>
    <t>0-9</t>
  </si>
  <si>
    <t>I</t>
  </si>
  <si>
    <t>J</t>
  </si>
  <si>
    <t>K</t>
  </si>
  <si>
    <t>L</t>
  </si>
  <si>
    <t>M</t>
  </si>
  <si>
    <t>N</t>
  </si>
  <si>
    <t>O</t>
  </si>
  <si>
    <t>P</t>
  </si>
  <si>
    <t>Q</t>
  </si>
  <si>
    <t>Source
(Table, Column/Row)</t>
  </si>
  <si>
    <t xml:space="preserve">FVA: Flu Vaccinations for Adults Ages 18 - 64 from CAHPS Survey </t>
  </si>
  <si>
    <t>MSC: Medical Assistance with Smoking and Tobacco Use Cessation from CAHPS Survey - Two Year Rolling Average</t>
  </si>
  <si>
    <t>Table CCS-1/2:  Cervical Cancer Screening</t>
  </si>
  <si>
    <t>Table CBP-1/2/3:  Controlling High Blood Pressure</t>
  </si>
  <si>
    <t>Table AMR-1/2: Asthma Medication Ratio</t>
  </si>
  <si>
    <t>Table APC-1/2:  Use of Multiple Concurrent Antipsychotics in Children and Adolescents</t>
  </si>
  <si>
    <t>Table APM-1/2:  Metabolic Monitoring for Children and Adolescents on Antipsychotics</t>
  </si>
  <si>
    <t>1-5 years</t>
  </si>
  <si>
    <t>6-11 years</t>
  </si>
  <si>
    <t>12-17 years</t>
  </si>
  <si>
    <t>Table APP: Use of First-Line Psychosocial Care for Children and Adolescents on Antipsychotics (APP)</t>
  </si>
  <si>
    <t>1: Documentation of psychosocial care in the 121-day period from 90 days prior to the IPSD through 30 days after the IPSD</t>
  </si>
  <si>
    <t>2: The eligible population</t>
  </si>
  <si>
    <t>Total 18 - 85</t>
  </si>
  <si>
    <t>Ages 16 - 20</t>
  </si>
  <si>
    <t>Ages 21 - 24</t>
  </si>
  <si>
    <t>Total 16 - 24</t>
  </si>
  <si>
    <t>Persistence of Beta Blocker Treatment After a Heart Attack</t>
  </si>
  <si>
    <t>18 - 59 (&lt;140/90 mm Hg)</t>
  </si>
  <si>
    <t>60 - 85 with a diagnosis of diabetes (&lt;140/90 mm Hg)</t>
  </si>
  <si>
    <t>60 - 85 without a diagnosis of diabetes (&lt;150/90 mm Hg)</t>
  </si>
  <si>
    <t>Ages 21 - 64</t>
  </si>
  <si>
    <t>1 - 5 years</t>
  </si>
  <si>
    <t>6 - 11 years</t>
  </si>
  <si>
    <t>12 - 17 years</t>
  </si>
  <si>
    <t>Total 1 - 17</t>
  </si>
  <si>
    <t>Postpartum Care</t>
  </si>
  <si>
    <t>Timeliness of Prenatal Care</t>
  </si>
  <si>
    <t>ALL</t>
  </si>
  <si>
    <t>All table layouts modified
Measures added/retired/rotated based upon specs</t>
  </si>
  <si>
    <t>Table SPR-1/2/3: Use of Spirometry Testing in the Assessment of and Diagnosis of COPD</t>
  </si>
  <si>
    <t>Use of Spirometry Testing in the Assessment of and Diagnosis of COPD</t>
  </si>
  <si>
    <t>Table LBP-1/2: Use of Imaging Studies for Low Back Pain (Inverted Rate)</t>
  </si>
  <si>
    <t>Use of Imaging Studies for Low Back Pain (Inverted Rate)</t>
  </si>
  <si>
    <t>Qualified Health Plan Data Filing - HEDIS</t>
  </si>
  <si>
    <t>Table CDC-1/2/3: Comprehensive Diabetes Care</t>
  </si>
  <si>
    <t>Hemoglobin A1c (HbA1c) Testing</t>
  </si>
  <si>
    <t>HbA1c Poor Control (&gt;9.0%)</t>
  </si>
  <si>
    <t>HbA1c Good Control (&lt;8.0%)</t>
  </si>
  <si>
    <t xml:space="preserve">HbA1c Good Control (&lt;7.0%) </t>
  </si>
  <si>
    <t>Eye Exam (retinal) Performed</t>
  </si>
  <si>
    <t>Medical Attention for Nephropathy</t>
  </si>
  <si>
    <t>Blood Pressure Control (&lt;140/90 mm Hg)</t>
  </si>
  <si>
    <t>Table WCC 1/2: Weight Assessment &amp; Counseling for Children &amp; Adolescents - BMI Percentile</t>
  </si>
  <si>
    <t>Ages 3-11 Years</t>
  </si>
  <si>
    <t>Ages 12-17 Years</t>
  </si>
  <si>
    <t>Combined Total</t>
  </si>
  <si>
    <t>Table WCC 1/2: Weight Assessment &amp; Counseling for Children &amp; Adolescents - Counseling for Nutrition</t>
  </si>
  <si>
    <t>Table WCC 1/2: Weight Assessment &amp; Counseling for Children &amp; Adolescents - Counseling for Physical Activity</t>
  </si>
  <si>
    <t>Table ADV-1: Annual Dental Visit (ADV)</t>
  </si>
  <si>
    <t>2-3 years</t>
  </si>
  <si>
    <t>4-6 years</t>
  </si>
  <si>
    <t>7-10 years</t>
  </si>
  <si>
    <t>11-14 years</t>
  </si>
  <si>
    <t>15-18 years</t>
  </si>
  <si>
    <t>19-21 years</t>
  </si>
  <si>
    <t>Annual Dental Visit (AD)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</si>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</sst>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2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indexed="57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vertAlign val="superscript"/>
      <sz val="11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SWISS"/>
      <family val="2"/>
    </font>
    <font>
      <sz val="11"/>
      <name val="Century Schoolbook"/>
      <family val="1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6">
    <xf numFmtId="0" fontId="0" fillId="0" borderId="0" xfId="0"/>
    <xf numFmtId="0" fontId="2" fillId="0" borderId="0" xfId="0" applyFont="1" applyAlignment="1"/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protection locked="0"/>
    </xf>
    <xf numFmtId="0" fontId="3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3" fillId="0" borderId="0" xfId="0" applyFont="1" applyBorder="1"/>
    <xf numFmtId="0" fontId="0" fillId="0" borderId="0" xfId="0" applyAlignment="1">
      <alignment wrapText="1"/>
    </xf>
    <xf numFmtId="49" fontId="0" fillId="0" borderId="0" xfId="0" applyNumberFormat="1" applyAlignment="1">
      <alignment horizontal="right"/>
    </xf>
    <xf numFmtId="2" fontId="0" fillId="0" borderId="0" xfId="0" applyNumberFormat="1" applyBorder="1" applyAlignment="1">
      <alignment horizontal="right"/>
    </xf>
    <xf numFmtId="49" fontId="0" fillId="0" borderId="0" xfId="0" applyNumberFormat="1"/>
    <xf numFmtId="49" fontId="7" fillId="0" borderId="0" xfId="0" applyNumberFormat="1" applyFont="1"/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49" fontId="7" fillId="0" borderId="0" xfId="0" applyNumberFormat="1" applyFont="1" applyProtection="1">
      <protection locked="0"/>
    </xf>
    <xf numFmtId="10" fontId="0" fillId="0" borderId="17" xfId="0" applyNumberFormat="1" applyBorder="1" applyProtection="1"/>
    <xf numFmtId="0" fontId="4" fillId="0" borderId="22" xfId="0" applyFont="1" applyBorder="1"/>
    <xf numFmtId="14" fontId="0" fillId="0" borderId="0" xfId="0" applyNumberFormat="1"/>
    <xf numFmtId="0" fontId="0" fillId="2" borderId="24" xfId="0" applyFill="1" applyBorder="1" applyProtection="1"/>
    <xf numFmtId="0" fontId="3" fillId="2" borderId="14" xfId="0" applyFont="1" applyFill="1" applyBorder="1" applyAlignment="1" applyProtection="1">
      <alignment wrapText="1"/>
    </xf>
    <xf numFmtId="0" fontId="3" fillId="2" borderId="26" xfId="0" applyFont="1" applyFill="1" applyBorder="1" applyAlignment="1" applyProtection="1">
      <alignment wrapText="1"/>
    </xf>
    <xf numFmtId="0" fontId="10" fillId="0" borderId="0" xfId="0" applyFont="1"/>
    <xf numFmtId="10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1" fontId="4" fillId="0" borderId="0" xfId="0" applyNumberFormat="1" applyFont="1"/>
    <xf numFmtId="10" fontId="4" fillId="0" borderId="0" xfId="0" applyNumberFormat="1" applyFont="1" applyProtection="1"/>
    <xf numFmtId="0" fontId="0" fillId="0" borderId="4" xfId="0" applyBorder="1" applyProtection="1">
      <protection locked="0"/>
    </xf>
    <xf numFmtId="0" fontId="13" fillId="4" borderId="5" xfId="0" applyFont="1" applyFill="1" applyBorder="1"/>
    <xf numFmtId="0" fontId="13" fillId="4" borderId="10" xfId="0" applyFont="1" applyFill="1" applyBorder="1" applyAlignment="1">
      <alignment horizontal="right"/>
    </xf>
    <xf numFmtId="0" fontId="13" fillId="4" borderId="27" xfId="0" applyFont="1" applyFill="1" applyBorder="1"/>
    <xf numFmtId="0" fontId="13" fillId="4" borderId="9" xfId="0" applyFont="1" applyFill="1" applyBorder="1" applyAlignment="1">
      <alignment horizontal="right"/>
    </xf>
    <xf numFmtId="0" fontId="13" fillId="4" borderId="21" xfId="0" applyFont="1" applyFill="1" applyBorder="1"/>
    <xf numFmtId="0" fontId="14" fillId="4" borderId="11" xfId="0" applyFont="1" applyFill="1" applyBorder="1" applyAlignment="1">
      <alignment horizontal="right"/>
    </xf>
    <xf numFmtId="0" fontId="14" fillId="4" borderId="10" xfId="0" applyFont="1" applyFill="1" applyBorder="1" applyAlignment="1">
      <alignment horizontal="right"/>
    </xf>
    <xf numFmtId="0" fontId="0" fillId="6" borderId="0" xfId="0" applyFill="1"/>
    <xf numFmtId="0" fontId="18" fillId="6" borderId="0" xfId="0" applyFont="1" applyFill="1"/>
    <xf numFmtId="0" fontId="18" fillId="0" borderId="0" xfId="0" applyFont="1"/>
    <xf numFmtId="0" fontId="18" fillId="0" borderId="0" xfId="0" applyFont="1" applyAlignment="1">
      <alignment horizontal="right" vertical="center"/>
    </xf>
    <xf numFmtId="10" fontId="17" fillId="8" borderId="2" xfId="0" applyNumberFormat="1" applyFont="1" applyFill="1" applyBorder="1" applyProtection="1"/>
    <xf numFmtId="0" fontId="19" fillId="3" borderId="2" xfId="0" applyFont="1" applyFill="1" applyBorder="1" applyAlignment="1" applyProtection="1"/>
    <xf numFmtId="10" fontId="17" fillId="8" borderId="2" xfId="0" applyNumberFormat="1" applyFont="1" applyFill="1" applyBorder="1" applyAlignment="1" applyProtection="1">
      <alignment horizontal="center"/>
    </xf>
    <xf numFmtId="1" fontId="19" fillId="3" borderId="2" xfId="0" applyNumberFormat="1" applyFont="1" applyFill="1" applyBorder="1" applyAlignment="1">
      <alignment horizontal="center" wrapText="1"/>
    </xf>
    <xf numFmtId="10" fontId="19" fillId="3" borderId="2" xfId="0" applyNumberFormat="1" applyFont="1" applyFill="1" applyBorder="1" applyAlignment="1" applyProtection="1">
      <alignment horizontal="center" wrapText="1"/>
    </xf>
    <xf numFmtId="0" fontId="17" fillId="0" borderId="2" xfId="0" applyFont="1" applyFill="1" applyBorder="1" applyAlignment="1" applyProtection="1">
      <alignment horizontal="left" indent="1"/>
    </xf>
    <xf numFmtId="0" fontId="17" fillId="0" borderId="2" xfId="0" applyFont="1" applyBorder="1" applyAlignment="1" applyProtection="1">
      <alignment horizontal="left" indent="1"/>
    </xf>
    <xf numFmtId="0" fontId="17" fillId="8" borderId="2" xfId="0" applyFont="1" applyFill="1" applyBorder="1" applyAlignment="1" applyProtection="1">
      <alignment horizontal="left" indent="1"/>
    </xf>
    <xf numFmtId="0" fontId="17" fillId="0" borderId="2" xfId="0" quotePrefix="1" applyFont="1" applyBorder="1" applyAlignment="1" applyProtection="1">
      <alignment horizontal="left" indent="1"/>
    </xf>
    <xf numFmtId="0" fontId="17" fillId="0" borderId="2" xfId="0" applyFont="1" applyBorder="1" applyProtection="1"/>
    <xf numFmtId="0" fontId="17" fillId="0" borderId="2" xfId="0" applyFont="1" applyFill="1" applyBorder="1" applyAlignment="1" applyProtection="1">
      <alignment horizontal="left" wrapText="1" indent="1"/>
    </xf>
    <xf numFmtId="0" fontId="17" fillId="0" borderId="2" xfId="0" applyFont="1" applyBorder="1" applyAlignment="1" applyProtection="1">
      <alignment horizontal="left" wrapText="1" indent="1"/>
    </xf>
    <xf numFmtId="0" fontId="16" fillId="0" borderId="0" xfId="0" applyFont="1"/>
    <xf numFmtId="0" fontId="17" fillId="6" borderId="0" xfId="0" applyFont="1" applyFill="1"/>
    <xf numFmtId="0" fontId="17" fillId="6" borderId="0" xfId="0" applyFont="1" applyFill="1" applyAlignment="1" applyProtection="1">
      <alignment horizontal="left"/>
    </xf>
    <xf numFmtId="0" fontId="17" fillId="6" borderId="0" xfId="0" applyFont="1" applyFill="1" applyBorder="1"/>
    <xf numFmtId="0" fontId="17" fillId="0" borderId="0" xfId="0" applyFont="1"/>
    <xf numFmtId="0" fontId="19" fillId="6" borderId="0" xfId="0" applyFont="1" applyFill="1"/>
    <xf numFmtId="0" fontId="17" fillId="0" borderId="2" xfId="0" applyFont="1" applyBorder="1" applyAlignment="1">
      <alignment horizontal="left" indent="1"/>
    </xf>
    <xf numFmtId="0" fontId="16" fillId="6" borderId="0" xfId="0" applyFont="1" applyFill="1"/>
    <xf numFmtId="0" fontId="19" fillId="6" borderId="0" xfId="0" applyFont="1" applyFill="1" applyAlignment="1">
      <alignment horizontal="center"/>
    </xf>
    <xf numFmtId="0" fontId="17" fillId="8" borderId="2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 wrapText="1"/>
      <protection locked="0"/>
    </xf>
    <xf numFmtId="0" fontId="16" fillId="5" borderId="2" xfId="0" applyFont="1" applyFill="1" applyBorder="1" applyAlignment="1">
      <alignment horizontal="center" wrapText="1"/>
    </xf>
    <xf numFmtId="0" fontId="17" fillId="4" borderId="2" xfId="0" applyFont="1" applyFill="1" applyBorder="1" applyAlignment="1" applyProtection="1">
      <alignment horizontal="center"/>
      <protection locked="0"/>
    </xf>
    <xf numFmtId="0" fontId="17" fillId="4" borderId="2" xfId="0" applyFont="1" applyFill="1" applyBorder="1" applyAlignment="1">
      <alignment horizontal="left" indent="1"/>
    </xf>
    <xf numFmtId="0" fontId="16" fillId="8" borderId="2" xfId="0" applyFont="1" applyFill="1" applyBorder="1"/>
    <xf numFmtId="0" fontId="3" fillId="5" borderId="2" xfId="0" applyFont="1" applyFill="1" applyBorder="1" applyAlignment="1">
      <alignment wrapText="1"/>
    </xf>
    <xf numFmtId="0" fontId="16" fillId="6" borderId="0" xfId="0" applyFont="1" applyFill="1" applyAlignment="1" applyProtection="1">
      <alignment horizontal="left"/>
    </xf>
    <xf numFmtId="0" fontId="16" fillId="6" borderId="0" xfId="0" applyFont="1" applyFill="1" applyBorder="1"/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16" fillId="5" borderId="2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 applyProtection="1">
      <alignment horizontal="center" vertical="center"/>
    </xf>
    <xf numFmtId="10" fontId="17" fillId="8" borderId="2" xfId="0" applyNumberFormat="1" applyFont="1" applyFill="1" applyBorder="1" applyAlignment="1" applyProtection="1">
      <alignment horizontal="center" vertical="center"/>
    </xf>
    <xf numFmtId="0" fontId="17" fillId="4" borderId="2" xfId="0" applyFont="1" applyFill="1" applyBorder="1"/>
    <xf numFmtId="0" fontId="17" fillId="4" borderId="2" xfId="0" applyFont="1" applyFill="1" applyBorder="1" applyAlignment="1" applyProtection="1">
      <alignment horizontal="center" vertical="center"/>
      <protection locked="0"/>
    </xf>
    <xf numFmtId="14" fontId="17" fillId="0" borderId="0" xfId="0" applyNumberFormat="1" applyFont="1"/>
    <xf numFmtId="0" fontId="17" fillId="0" borderId="0" xfId="0" applyFont="1" applyBorder="1"/>
    <xf numFmtId="0" fontId="17" fillId="8" borderId="2" xfId="0" applyFont="1" applyFill="1" applyBorder="1"/>
    <xf numFmtId="0" fontId="19" fillId="3" borderId="2" xfId="0" applyFont="1" applyFill="1" applyBorder="1" applyAlignment="1">
      <alignment wrapText="1"/>
    </xf>
    <xf numFmtId="0" fontId="19" fillId="3" borderId="2" xfId="0" applyFont="1" applyFill="1" applyBorder="1" applyAlignment="1">
      <alignment horizontal="center" wrapText="1"/>
    </xf>
    <xf numFmtId="0" fontId="17" fillId="8" borderId="2" xfId="0" applyFont="1" applyFill="1" applyBorder="1" applyAlignment="1">
      <alignment horizontal="left" indent="1"/>
    </xf>
    <xf numFmtId="0" fontId="17" fillId="0" borderId="2" xfId="0" applyFont="1" applyBorder="1" applyAlignment="1" applyProtection="1">
      <alignment horizontal="center" vertical="center"/>
      <protection locked="0"/>
    </xf>
    <xf numFmtId="1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1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10" fontId="17" fillId="0" borderId="2" xfId="0" applyNumberFormat="1" applyFont="1" applyBorder="1" applyAlignment="1" applyProtection="1">
      <alignment horizontal="center" vertical="center" wrapText="1"/>
      <protection locked="0"/>
    </xf>
    <xf numFmtId="10" fontId="17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2" xfId="0" applyFont="1" applyFill="1" applyBorder="1" applyAlignment="1" applyProtection="1">
      <alignment horizontal="center" vertical="center" wrapText="1"/>
      <protection locked="0"/>
    </xf>
    <xf numFmtId="1" fontId="17" fillId="8" borderId="2" xfId="0" applyNumberFormat="1" applyFont="1" applyFill="1" applyBorder="1" applyAlignment="1" applyProtection="1">
      <alignment horizontal="center" vertical="center"/>
    </xf>
    <xf numFmtId="1" fontId="17" fillId="0" borderId="2" xfId="0" applyNumberFormat="1" applyFont="1" applyBorder="1" applyAlignment="1" applyProtection="1">
      <alignment horizontal="center" vertical="center"/>
      <protection locked="0"/>
    </xf>
    <xf numFmtId="0" fontId="16" fillId="6" borderId="0" xfId="0" applyFont="1" applyFill="1" applyAlignment="1"/>
    <xf numFmtId="0" fontId="17" fillId="6" borderId="0" xfId="0" applyFont="1" applyFill="1" applyBorder="1" applyProtection="1"/>
    <xf numFmtId="0" fontId="16" fillId="5" borderId="2" xfId="0" applyFont="1" applyFill="1" applyBorder="1" applyAlignment="1" applyProtection="1">
      <alignment horizontal="center" vertical="center" wrapText="1"/>
    </xf>
    <xf numFmtId="0" fontId="21" fillId="0" borderId="0" xfId="0" applyFont="1" applyFill="1"/>
    <xf numFmtId="0" fontId="22" fillId="0" borderId="0" xfId="0" applyFont="1" applyFill="1" applyBorder="1" applyAlignment="1" applyProtection="1">
      <alignment horizontal="left"/>
    </xf>
    <xf numFmtId="0" fontId="21" fillId="6" borderId="0" xfId="0" applyFont="1" applyFill="1"/>
    <xf numFmtId="0" fontId="16" fillId="6" borderId="0" xfId="0" applyFont="1" applyFill="1" applyBorder="1" applyAlignment="1" applyProtection="1">
      <alignment horizontal="centerContinuous"/>
    </xf>
    <xf numFmtId="0" fontId="16" fillId="6" borderId="0" xfId="0" applyFont="1" applyFill="1" applyAlignment="1" applyProtection="1">
      <alignment horizontal="centerContinuous"/>
    </xf>
    <xf numFmtId="0" fontId="16" fillId="6" borderId="0" xfId="0" applyFont="1" applyFill="1" applyBorder="1" applyAlignment="1" applyProtection="1">
      <alignment horizontal="left"/>
    </xf>
    <xf numFmtId="0" fontId="16" fillId="5" borderId="2" xfId="0" applyFont="1" applyFill="1" applyBorder="1" applyAlignment="1"/>
    <xf numFmtId="0" fontId="17" fillId="4" borderId="2" xfId="0" applyFont="1" applyFill="1" applyBorder="1" applyProtection="1">
      <protection locked="0"/>
    </xf>
    <xf numFmtId="0" fontId="19" fillId="0" borderId="0" xfId="0" applyFont="1" applyFill="1"/>
    <xf numFmtId="0" fontId="16" fillId="6" borderId="0" xfId="0" applyFont="1" applyFill="1" applyBorder="1" applyAlignment="1"/>
    <xf numFmtId="0" fontId="17" fillId="6" borderId="0" xfId="0" applyFont="1" applyFill="1" applyBorder="1" applyProtection="1">
      <protection locked="0"/>
    </xf>
    <xf numFmtId="0" fontId="19" fillId="6" borderId="0" xfId="0" applyFont="1" applyFill="1" applyBorder="1"/>
    <xf numFmtId="0" fontId="19" fillId="6" borderId="0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14" fontId="17" fillId="0" borderId="0" xfId="0" applyNumberFormat="1" applyFont="1" applyFill="1"/>
    <xf numFmtId="0" fontId="17" fillId="0" borderId="0" xfId="0" applyFont="1" applyFill="1"/>
    <xf numFmtId="0" fontId="19" fillId="6" borderId="0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2" fillId="6" borderId="0" xfId="0" applyFont="1" applyFill="1" applyAlignment="1" applyProtection="1">
      <protection locked="0"/>
    </xf>
    <xf numFmtId="0" fontId="2" fillId="6" borderId="0" xfId="0" applyFont="1" applyFill="1" applyBorder="1" applyProtection="1">
      <protection locked="0"/>
    </xf>
    <xf numFmtId="49" fontId="7" fillId="6" borderId="0" xfId="0" applyNumberFormat="1" applyFont="1" applyFill="1" applyBorder="1" applyAlignment="1" applyProtection="1">
      <alignment horizontal="left"/>
      <protection locked="0"/>
    </xf>
    <xf numFmtId="49" fontId="8" fillId="6" borderId="0" xfId="0" applyNumberFormat="1" applyFont="1" applyFill="1" applyAlignment="1" applyProtection="1">
      <alignment horizontal="right"/>
      <protection locked="0"/>
    </xf>
    <xf numFmtId="2" fontId="0" fillId="6" borderId="0" xfId="0" applyNumberFormat="1" applyFill="1" applyBorder="1" applyAlignment="1">
      <alignment horizontal="right"/>
    </xf>
    <xf numFmtId="0" fontId="0" fillId="6" borderId="0" xfId="0" applyFill="1" applyAlignment="1">
      <alignment wrapText="1"/>
    </xf>
    <xf numFmtId="0" fontId="0" fillId="6" borderId="0" xfId="0" applyFill="1" applyProtection="1"/>
    <xf numFmtId="49" fontId="0" fillId="6" borderId="0" xfId="0" applyNumberFormat="1" applyFill="1" applyProtection="1"/>
    <xf numFmtId="49" fontId="7" fillId="6" borderId="0" xfId="0" applyNumberFormat="1" applyFont="1" applyFill="1" applyProtection="1"/>
    <xf numFmtId="49" fontId="0" fillId="6" borderId="0" xfId="0" applyNumberFormat="1" applyFill="1" applyAlignment="1">
      <alignment horizontal="right"/>
    </xf>
    <xf numFmtId="2" fontId="3" fillId="6" borderId="0" xfId="0" applyNumberFormat="1" applyFont="1" applyFill="1" applyBorder="1" applyAlignment="1">
      <alignment horizontal="right" wrapText="1"/>
    </xf>
    <xf numFmtId="0" fontId="17" fillId="0" borderId="2" xfId="0" applyFont="1" applyFill="1" applyBorder="1" applyProtection="1"/>
    <xf numFmtId="2" fontId="17" fillId="8" borderId="2" xfId="0" applyNumberFormat="1" applyFont="1" applyFill="1" applyBorder="1" applyAlignment="1">
      <alignment horizontal="center"/>
    </xf>
    <xf numFmtId="0" fontId="19" fillId="3" borderId="2" xfId="0" applyFont="1" applyFill="1" applyBorder="1"/>
    <xf numFmtId="49" fontId="19" fillId="3" borderId="2" xfId="0" applyNumberFormat="1" applyFont="1" applyFill="1" applyBorder="1" applyAlignment="1">
      <alignment horizontal="center"/>
    </xf>
    <xf numFmtId="2" fontId="19" fillId="3" borderId="2" xfId="0" applyNumberFormat="1" applyFont="1" applyFill="1" applyBorder="1" applyAlignment="1">
      <alignment horizontal="center" wrapText="1"/>
    </xf>
    <xf numFmtId="2" fontId="17" fillId="6" borderId="0" xfId="0" applyNumberFormat="1" applyFont="1" applyFill="1" applyBorder="1" applyAlignment="1">
      <alignment horizontal="right"/>
    </xf>
    <xf numFmtId="0" fontId="16" fillId="5" borderId="2" xfId="0" applyFont="1" applyFill="1" applyBorder="1" applyAlignment="1">
      <alignment horizontal="centerContinuous"/>
    </xf>
    <xf numFmtId="0" fontId="16" fillId="5" borderId="2" xfId="0" applyFont="1" applyFill="1" applyBorder="1" applyAlignment="1" applyProtection="1">
      <alignment horizontal="center"/>
    </xf>
    <xf numFmtId="0" fontId="16" fillId="5" borderId="2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9" fontId="17" fillId="4" borderId="2" xfId="0" applyNumberFormat="1" applyFont="1" applyFill="1" applyBorder="1" applyAlignment="1" applyProtection="1"/>
    <xf numFmtId="3" fontId="17" fillId="4" borderId="2" xfId="0" quotePrefix="1" applyNumberFormat="1" applyFont="1" applyFill="1" applyBorder="1" applyAlignment="1" applyProtection="1">
      <alignment horizontal="center"/>
    </xf>
    <xf numFmtId="3" fontId="17" fillId="4" borderId="2" xfId="0" applyNumberFormat="1" applyFont="1" applyFill="1" applyBorder="1" applyAlignment="1" applyProtection="1">
      <alignment horizontal="center"/>
    </xf>
    <xf numFmtId="3" fontId="17" fillId="2" borderId="2" xfId="0" quotePrefix="1" applyNumberFormat="1" applyFont="1" applyFill="1" applyBorder="1" applyAlignment="1" applyProtection="1">
      <alignment horizontal="center"/>
    </xf>
    <xf numFmtId="3" fontId="17" fillId="4" borderId="2" xfId="0" applyNumberFormat="1" applyFont="1" applyFill="1" applyBorder="1" applyAlignment="1" applyProtection="1">
      <alignment horizontal="center"/>
      <protection locked="0"/>
    </xf>
    <xf numFmtId="3" fontId="17" fillId="4" borderId="2" xfId="0" quotePrefix="1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49" fontId="17" fillId="6" borderId="0" xfId="0" applyNumberFormat="1" applyFont="1" applyFill="1" applyBorder="1" applyAlignment="1" applyProtection="1"/>
    <xf numFmtId="3" fontId="17" fillId="6" borderId="0" xfId="0" quotePrefix="1" applyNumberFormat="1" applyFont="1" applyFill="1" applyBorder="1" applyAlignment="1" applyProtection="1">
      <alignment horizontal="center"/>
      <protection locked="0"/>
    </xf>
    <xf numFmtId="3" fontId="17" fillId="6" borderId="0" xfId="0" applyNumberFormat="1" applyFont="1" applyFill="1" applyBorder="1" applyAlignment="1" applyProtection="1">
      <alignment horizontal="center"/>
      <protection locked="0"/>
    </xf>
    <xf numFmtId="3" fontId="17" fillId="6" borderId="0" xfId="0" applyNumberFormat="1" applyFont="1" applyFill="1" applyBorder="1" applyAlignment="1" applyProtection="1">
      <alignment horizontal="center"/>
    </xf>
    <xf numFmtId="0" fontId="18" fillId="6" borderId="0" xfId="0" applyFont="1" applyFill="1" applyAlignment="1">
      <alignment wrapText="1"/>
    </xf>
    <xf numFmtId="0" fontId="16" fillId="5" borderId="5" xfId="0" applyFont="1" applyFill="1" applyBorder="1" applyAlignment="1">
      <alignment horizontal="centerContinuous"/>
    </xf>
    <xf numFmtId="0" fontId="16" fillId="5" borderId="5" xfId="0" applyFont="1" applyFill="1" applyBorder="1" applyAlignment="1">
      <alignment horizontal="center"/>
    </xf>
    <xf numFmtId="3" fontId="17" fillId="8" borderId="5" xfId="0" applyNumberFormat="1" applyFont="1" applyFill="1" applyBorder="1" applyAlignment="1" applyProtection="1">
      <alignment horizontal="center"/>
    </xf>
    <xf numFmtId="2" fontId="8" fillId="6" borderId="0" xfId="0" applyNumberFormat="1" applyFont="1" applyFill="1" applyBorder="1" applyAlignment="1" applyProtection="1">
      <alignment horizontal="right"/>
      <protection locked="0"/>
    </xf>
    <xf numFmtId="2" fontId="0" fillId="0" borderId="0" xfId="0" applyNumberFormat="1" applyBorder="1" applyAlignment="1" applyProtection="1">
      <alignment horizontal="right"/>
      <protection locked="0"/>
    </xf>
    <xf numFmtId="0" fontId="16" fillId="6" borderId="0" xfId="0" applyFont="1" applyFill="1" applyBorder="1" applyAlignment="1" applyProtection="1"/>
    <xf numFmtId="49" fontId="17" fillId="4" borderId="2" xfId="0" applyNumberFormat="1" applyFont="1" applyFill="1" applyBorder="1" applyAlignment="1" applyProtection="1">
      <alignment horizontal="left" indent="2"/>
    </xf>
    <xf numFmtId="49" fontId="17" fillId="0" borderId="2" xfId="0" applyNumberFormat="1" applyFont="1" applyBorder="1" applyAlignment="1" applyProtection="1">
      <alignment horizontal="center"/>
      <protection locked="0"/>
    </xf>
    <xf numFmtId="49" fontId="17" fillId="0" borderId="2" xfId="0" applyNumberFormat="1" applyFont="1" applyFill="1" applyBorder="1" applyAlignment="1" applyProtection="1">
      <alignment horizontal="center"/>
      <protection locked="0"/>
    </xf>
    <xf numFmtId="49" fontId="17" fillId="0" borderId="2" xfId="0" applyNumberFormat="1" applyFont="1" applyFill="1" applyBorder="1" applyAlignment="1" applyProtection="1">
      <alignment horizontal="left" indent="2"/>
    </xf>
    <xf numFmtId="0" fontId="17" fillId="8" borderId="2" xfId="0" applyNumberFormat="1" applyFont="1" applyFill="1" applyBorder="1" applyAlignment="1">
      <alignment horizontal="center"/>
    </xf>
    <xf numFmtId="49" fontId="17" fillId="0" borderId="2" xfId="0" applyNumberFormat="1" applyFont="1" applyBorder="1" applyAlignment="1" applyProtection="1">
      <alignment horizontal="left" indent="2"/>
    </xf>
    <xf numFmtId="49" fontId="19" fillId="6" borderId="0" xfId="0" applyNumberFormat="1" applyFont="1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49" fontId="17" fillId="6" borderId="0" xfId="0" applyNumberFormat="1" applyFont="1" applyFill="1" applyBorder="1" applyAlignment="1" applyProtection="1">
      <alignment horizontal="center"/>
    </xf>
    <xf numFmtId="0" fontId="17" fillId="8" borderId="2" xfId="0" applyFont="1" applyFill="1" applyBorder="1" applyAlignment="1"/>
    <xf numFmtId="3" fontId="17" fillId="8" borderId="2" xfId="0" applyNumberFormat="1" applyFont="1" applyFill="1" applyBorder="1" applyAlignment="1" applyProtection="1"/>
    <xf numFmtId="0" fontId="16" fillId="2" borderId="2" xfId="0" applyFont="1" applyFill="1" applyBorder="1" applyAlignment="1" applyProtection="1">
      <alignment horizontal="center" wrapText="1"/>
    </xf>
    <xf numFmtId="3" fontId="17" fillId="4" borderId="2" xfId="0" applyNumberFormat="1" applyFont="1" applyFill="1" applyBorder="1" applyAlignment="1" applyProtection="1">
      <protection locked="0"/>
    </xf>
    <xf numFmtId="0" fontId="17" fillId="4" borderId="2" xfId="0" applyFont="1" applyFill="1" applyBorder="1" applyAlignment="1"/>
    <xf numFmtId="0" fontId="25" fillId="5" borderId="2" xfId="0" applyFont="1" applyFill="1" applyBorder="1" applyAlignment="1" applyProtection="1"/>
    <xf numFmtId="0" fontId="25" fillId="5" borderId="2" xfId="0" applyFont="1" applyFill="1" applyBorder="1" applyAlignment="1" applyProtection="1">
      <alignment horizontal="center" wrapText="1"/>
    </xf>
    <xf numFmtId="2" fontId="16" fillId="5" borderId="2" xfId="0" applyNumberFormat="1" applyFont="1" applyFill="1" applyBorder="1" applyAlignment="1">
      <alignment horizontal="center"/>
    </xf>
    <xf numFmtId="0" fontId="19" fillId="0" borderId="0" xfId="0" applyFont="1"/>
    <xf numFmtId="0" fontId="17" fillId="6" borderId="0" xfId="0" applyFont="1" applyFill="1" applyBorder="1" applyAlignment="1"/>
    <xf numFmtId="3" fontId="17" fillId="6" borderId="0" xfId="0" applyNumberFormat="1" applyFont="1" applyFill="1" applyBorder="1" applyAlignment="1" applyProtection="1"/>
    <xf numFmtId="2" fontId="17" fillId="6" borderId="0" xfId="0" applyNumberFormat="1" applyFont="1" applyFill="1" applyBorder="1"/>
    <xf numFmtId="0" fontId="16" fillId="6" borderId="0" xfId="0" applyFont="1" applyFill="1" applyBorder="1" applyAlignment="1" applyProtection="1">
      <protection locked="0"/>
    </xf>
    <xf numFmtId="0" fontId="16" fillId="6" borderId="0" xfId="0" applyFont="1" applyFill="1" applyBorder="1" applyProtection="1">
      <protection locked="0"/>
    </xf>
    <xf numFmtId="0" fontId="16" fillId="6" borderId="0" xfId="0" applyFont="1" applyFill="1" applyBorder="1" applyAlignment="1" applyProtection="1">
      <alignment horizontal="centerContinuous"/>
      <protection locked="0"/>
    </xf>
    <xf numFmtId="0" fontId="16" fillId="5" borderId="2" xfId="0" applyFont="1" applyFill="1" applyBorder="1" applyAlignment="1" applyProtection="1">
      <alignment horizontal="center" wrapText="1"/>
    </xf>
    <xf numFmtId="2" fontId="16" fillId="5" borderId="2" xfId="0" applyNumberFormat="1" applyFont="1" applyFill="1" applyBorder="1" applyAlignment="1" applyProtection="1">
      <alignment horizontal="center" wrapText="1"/>
    </xf>
    <xf numFmtId="0" fontId="17" fillId="8" borderId="2" xfId="0" applyFont="1" applyFill="1" applyBorder="1" applyAlignment="1">
      <alignment horizontal="center"/>
    </xf>
    <xf numFmtId="2" fontId="19" fillId="6" borderId="0" xfId="0" applyNumberFormat="1" applyFont="1" applyFill="1" applyBorder="1" applyAlignment="1">
      <alignment horizontal="center"/>
    </xf>
    <xf numFmtId="3" fontId="17" fillId="8" borderId="2" xfId="0" applyNumberFormat="1" applyFont="1" applyFill="1" applyBorder="1" applyAlignment="1">
      <alignment horizontal="center"/>
    </xf>
    <xf numFmtId="0" fontId="26" fillId="0" borderId="0" xfId="0" applyFont="1"/>
    <xf numFmtId="16" fontId="26" fillId="0" borderId="0" xfId="0" applyNumberFormat="1" applyFont="1"/>
    <xf numFmtId="3" fontId="17" fillId="6" borderId="0" xfId="0" applyNumberFormat="1" applyFont="1" applyFill="1" applyBorder="1" applyAlignment="1">
      <alignment horizontal="center"/>
    </xf>
    <xf numFmtId="0" fontId="16" fillId="2" borderId="2" xfId="0" applyFont="1" applyFill="1" applyBorder="1" applyAlignment="1" applyProtection="1">
      <alignment horizontal="left" wrapText="1"/>
    </xf>
    <xf numFmtId="0" fontId="19" fillId="3" borderId="2" xfId="0" applyFont="1" applyFill="1" applyBorder="1" applyAlignment="1" applyProtection="1">
      <alignment horizontal="left" wrapText="1"/>
    </xf>
    <xf numFmtId="0" fontId="19" fillId="3" borderId="2" xfId="0" applyFont="1" applyFill="1" applyBorder="1" applyAlignment="1" applyProtection="1">
      <alignment horizontal="center" wrapText="1"/>
    </xf>
    <xf numFmtId="0" fontId="17" fillId="8" borderId="2" xfId="0" applyFont="1" applyFill="1" applyBorder="1" applyAlignment="1">
      <alignment horizontal="left" indent="2"/>
    </xf>
    <xf numFmtId="0" fontId="17" fillId="4" borderId="2" xfId="0" applyFont="1" applyFill="1" applyBorder="1" applyAlignment="1">
      <alignment horizontal="left" indent="2"/>
    </xf>
    <xf numFmtId="0" fontId="16" fillId="8" borderId="2" xfId="0" applyFont="1" applyFill="1" applyBorder="1" applyAlignment="1">
      <alignment horizontal="left" indent="2"/>
    </xf>
    <xf numFmtId="2" fontId="17" fillId="8" borderId="2" xfId="0" applyNumberFormat="1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right" vertical="center"/>
    </xf>
    <xf numFmtId="0" fontId="19" fillId="0" borderId="0" xfId="0" applyFont="1" applyAlignment="1">
      <alignment horizontal="right" vertical="center"/>
    </xf>
    <xf numFmtId="3" fontId="19" fillId="6" borderId="0" xfId="0" applyNumberFormat="1" applyFont="1" applyFill="1" applyBorder="1" applyAlignment="1">
      <alignment horizontal="center"/>
    </xf>
    <xf numFmtId="0" fontId="16" fillId="0" borderId="0" xfId="0" applyFont="1" applyAlignment="1" applyProtection="1">
      <alignment horizontal="centerContinuous"/>
    </xf>
    <xf numFmtId="0" fontId="16" fillId="6" borderId="0" xfId="0" applyFont="1" applyFill="1" applyBorder="1" applyAlignment="1" applyProtection="1">
      <alignment horizontal="left"/>
      <protection locked="0"/>
    </xf>
    <xf numFmtId="10" fontId="17" fillId="6" borderId="0" xfId="0" applyNumberFormat="1" applyFont="1" applyFill="1"/>
    <xf numFmtId="0" fontId="17" fillId="6" borderId="0" xfId="0" applyFont="1" applyFill="1" applyAlignment="1">
      <alignment wrapText="1"/>
    </xf>
    <xf numFmtId="0" fontId="17" fillId="0" borderId="0" xfId="0" applyFont="1" applyAlignment="1">
      <alignment wrapText="1"/>
    </xf>
    <xf numFmtId="0" fontId="19" fillId="9" borderId="2" xfId="0" applyFont="1" applyFill="1" applyBorder="1" applyAlignment="1" applyProtection="1">
      <alignment horizontal="left" wrapText="1"/>
    </xf>
    <xf numFmtId="0" fontId="19" fillId="9" borderId="2" xfId="0" applyFont="1" applyFill="1" applyBorder="1" applyAlignment="1" applyProtection="1">
      <alignment horizontal="center" wrapText="1"/>
    </xf>
    <xf numFmtId="0" fontId="17" fillId="4" borderId="5" xfId="0" applyFont="1" applyFill="1" applyBorder="1"/>
    <xf numFmtId="0" fontId="17" fillId="4" borderId="10" xfId="0" applyFont="1" applyFill="1" applyBorder="1"/>
    <xf numFmtId="10" fontId="17" fillId="8" borderId="2" xfId="7" applyNumberFormat="1" applyFont="1" applyFill="1" applyBorder="1" applyAlignment="1">
      <alignment horizontal="center"/>
    </xf>
    <xf numFmtId="0" fontId="17" fillId="8" borderId="5" xfId="0" applyFont="1" applyFill="1" applyBorder="1"/>
    <xf numFmtId="0" fontId="17" fillId="8" borderId="10" xfId="0" applyFont="1" applyFill="1" applyBorder="1"/>
    <xf numFmtId="10" fontId="17" fillId="8" borderId="2" xfId="7" applyNumberFormat="1" applyFont="1" applyFill="1" applyBorder="1" applyAlignment="1" applyProtection="1">
      <alignment horizontal="center"/>
    </xf>
    <xf numFmtId="0" fontId="17" fillId="0" borderId="0" xfId="0" applyFont="1" applyProtection="1">
      <protection locked="0"/>
    </xf>
    <xf numFmtId="0" fontId="19" fillId="6" borderId="0" xfId="0" applyFont="1" applyFill="1" applyBorder="1" applyAlignment="1">
      <alignment wrapText="1"/>
    </xf>
    <xf numFmtId="0" fontId="23" fillId="6" borderId="0" xfId="0" applyFont="1" applyFill="1" applyBorder="1"/>
    <xf numFmtId="0" fontId="16" fillId="5" borderId="3" xfId="0" applyFont="1" applyFill="1" applyBorder="1" applyAlignment="1" applyProtection="1">
      <alignment horizontal="center"/>
    </xf>
    <xf numFmtId="0" fontId="16" fillId="5" borderId="7" xfId="0" applyFont="1" applyFill="1" applyBorder="1" applyAlignment="1">
      <alignment horizontal="center"/>
    </xf>
    <xf numFmtId="0" fontId="19" fillId="6" borderId="0" xfId="0" applyFont="1" applyFill="1" applyAlignment="1">
      <alignment wrapText="1"/>
    </xf>
    <xf numFmtId="0" fontId="19" fillId="6" borderId="0" xfId="0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Alignment="1" applyProtection="1">
      <alignment horizontal="center" vertical="center"/>
      <protection locked="0"/>
    </xf>
    <xf numFmtId="4" fontId="19" fillId="6" borderId="0" xfId="0" applyNumberFormat="1" applyFont="1" applyFill="1" applyBorder="1" applyAlignment="1" applyProtection="1">
      <alignment horizontal="center"/>
    </xf>
    <xf numFmtId="3" fontId="17" fillId="4" borderId="3" xfId="0" applyNumberFormat="1" applyFont="1" applyFill="1" applyBorder="1" applyAlignment="1" applyProtection="1">
      <alignment horizontal="center" vertical="center"/>
      <protection locked="0"/>
    </xf>
    <xf numFmtId="3" fontId="17" fillId="4" borderId="2" xfId="0" applyNumberFormat="1" applyFont="1" applyFill="1" applyBorder="1" applyAlignment="1" applyProtection="1">
      <alignment horizontal="center" vertical="center"/>
      <protection locked="0"/>
    </xf>
    <xf numFmtId="3" fontId="17" fillId="8" borderId="7" xfId="0" applyNumberFormat="1" applyFont="1" applyFill="1" applyBorder="1" applyAlignment="1" applyProtection="1">
      <alignment horizontal="center" vertical="center"/>
    </xf>
    <xf numFmtId="3" fontId="17" fillId="8" borderId="25" xfId="0" applyNumberFormat="1" applyFont="1" applyFill="1" applyBorder="1" applyAlignment="1" applyProtection="1">
      <alignment horizontal="center" vertical="center"/>
    </xf>
    <xf numFmtId="3" fontId="17" fillId="8" borderId="4" xfId="0" applyNumberFormat="1" applyFont="1" applyFill="1" applyBorder="1" applyAlignment="1" applyProtection="1">
      <alignment horizontal="center" vertical="center"/>
    </xf>
    <xf numFmtId="3" fontId="17" fillId="8" borderId="23" xfId="0" applyNumberFormat="1" applyFont="1" applyFill="1" applyBorder="1" applyAlignment="1" applyProtection="1">
      <alignment horizontal="center" vertical="center"/>
    </xf>
    <xf numFmtId="49" fontId="17" fillId="6" borderId="0" xfId="0" applyNumberFormat="1" applyFont="1" applyFill="1" applyBorder="1" applyAlignment="1" applyProtection="1">
      <alignment horizontal="left" indent="2"/>
    </xf>
    <xf numFmtId="0" fontId="16" fillId="6" borderId="0" xfId="0" applyFont="1" applyFill="1" applyBorder="1" applyAlignment="1">
      <alignment wrapText="1"/>
    </xf>
    <xf numFmtId="0" fontId="16" fillId="2" borderId="2" xfId="0" applyFont="1" applyFill="1" applyBorder="1" applyAlignment="1">
      <alignment horizontal="centerContinuous" wrapText="1"/>
    </xf>
    <xf numFmtId="3" fontId="17" fillId="8" borderId="2" xfId="0" applyNumberFormat="1" applyFont="1" applyFill="1" applyBorder="1" applyAlignment="1" applyProtection="1">
      <alignment horizontal="center" vertical="center"/>
    </xf>
    <xf numFmtId="14" fontId="17" fillId="6" borderId="0" xfId="0" applyNumberFormat="1" applyFont="1" applyFill="1"/>
    <xf numFmtId="10" fontId="17" fillId="8" borderId="2" xfId="7" applyNumberFormat="1" applyFont="1" applyFill="1" applyBorder="1" applyAlignment="1" applyProtection="1">
      <alignment horizontal="center" vertical="center"/>
    </xf>
    <xf numFmtId="0" fontId="17" fillId="8" borderId="6" xfId="0" applyFont="1" applyFill="1" applyBorder="1" applyAlignment="1" applyProtection="1">
      <alignment horizontal="center" vertical="center"/>
    </xf>
    <xf numFmtId="10" fontId="17" fillId="8" borderId="6" xfId="7" applyNumberFormat="1" applyFont="1" applyFill="1" applyBorder="1" applyAlignment="1" applyProtection="1">
      <alignment horizontal="center" vertical="center"/>
    </xf>
    <xf numFmtId="10" fontId="17" fillId="8" borderId="2" xfId="7" applyNumberFormat="1" applyFont="1" applyFill="1" applyBorder="1" applyAlignment="1">
      <alignment horizontal="center" vertical="center"/>
    </xf>
    <xf numFmtId="3" fontId="19" fillId="6" borderId="0" xfId="0" applyNumberFormat="1" applyFont="1" applyFill="1" applyBorder="1" applyAlignment="1" applyProtection="1">
      <alignment horizontal="center"/>
    </xf>
    <xf numFmtId="0" fontId="19" fillId="0" borderId="0" xfId="0" applyFont="1" applyAlignment="1">
      <alignment horizontal="center"/>
    </xf>
    <xf numFmtId="2" fontId="17" fillId="0" borderId="0" xfId="0" applyNumberFormat="1" applyFont="1"/>
    <xf numFmtId="2" fontId="17" fillId="6" borderId="0" xfId="0" applyNumberFormat="1" applyFont="1" applyFill="1"/>
    <xf numFmtId="0" fontId="17" fillId="0" borderId="0" xfId="0" applyFont="1" applyProtection="1"/>
    <xf numFmtId="43" fontId="17" fillId="6" borderId="0" xfId="1" applyFont="1" applyFill="1"/>
    <xf numFmtId="2" fontId="19" fillId="3" borderId="2" xfId="0" applyNumberFormat="1" applyFont="1" applyFill="1" applyBorder="1" applyAlignment="1" applyProtection="1">
      <alignment horizontal="center" wrapText="1"/>
    </xf>
    <xf numFmtId="0" fontId="17" fillId="6" borderId="0" xfId="0" applyFont="1" applyFill="1" applyProtection="1"/>
    <xf numFmtId="164" fontId="17" fillId="8" borderId="2" xfId="0" applyNumberFormat="1" applyFont="1" applyFill="1" applyBorder="1" applyAlignment="1">
      <alignment horizontal="center" vertical="center"/>
    </xf>
    <xf numFmtId="2" fontId="17" fillId="8" borderId="2" xfId="0" applyNumberFormat="1" applyFont="1" applyFill="1" applyBorder="1" applyAlignment="1" applyProtection="1">
      <alignment horizontal="center" vertical="center"/>
    </xf>
    <xf numFmtId="164" fontId="17" fillId="8" borderId="2" xfId="0" applyNumberFormat="1" applyFont="1" applyFill="1" applyBorder="1" applyAlignment="1" applyProtection="1">
      <alignment horizontal="center" vertical="center"/>
    </xf>
    <xf numFmtId="0" fontId="16" fillId="5" borderId="2" xfId="0" applyFont="1" applyFill="1" applyBorder="1" applyAlignment="1" applyProtection="1">
      <alignment horizontal="left"/>
    </xf>
    <xf numFmtId="2" fontId="17" fillId="4" borderId="2" xfId="0" applyNumberFormat="1" applyFont="1" applyFill="1" applyBorder="1" applyAlignment="1">
      <alignment horizontal="center" vertical="center"/>
    </xf>
    <xf numFmtId="3" fontId="17" fillId="4" borderId="2" xfId="0" quotePrefix="1" applyNumberFormat="1" applyFont="1" applyFill="1" applyBorder="1" applyAlignment="1" applyProtection="1">
      <alignment horizontal="left"/>
    </xf>
    <xf numFmtId="3" fontId="17" fillId="4" borderId="2" xfId="0" applyNumberFormat="1" applyFont="1" applyFill="1" applyBorder="1" applyAlignment="1" applyProtection="1">
      <alignment horizontal="left"/>
    </xf>
    <xf numFmtId="3" fontId="17" fillId="8" borderId="2" xfId="0" applyNumberFormat="1" applyFont="1" applyFill="1" applyBorder="1" applyAlignment="1" applyProtection="1">
      <alignment horizontal="left"/>
    </xf>
    <xf numFmtId="1" fontId="17" fillId="8" borderId="2" xfId="0" applyNumberFormat="1" applyFont="1" applyFill="1" applyBorder="1" applyAlignment="1">
      <alignment horizontal="center" vertical="center"/>
    </xf>
    <xf numFmtId="0" fontId="17" fillId="8" borderId="5" xfId="0" applyFont="1" applyFill="1" applyBorder="1" applyProtection="1"/>
    <xf numFmtId="0" fontId="17" fillId="8" borderId="10" xfId="0" applyFont="1" applyFill="1" applyBorder="1" applyProtection="1"/>
    <xf numFmtId="0" fontId="19" fillId="6" borderId="0" xfId="0" applyFont="1" applyFill="1" applyBorder="1" applyAlignment="1">
      <alignment horizontal="left"/>
    </xf>
    <xf numFmtId="2" fontId="19" fillId="6" borderId="0" xfId="0" applyNumberFormat="1" applyFont="1" applyFill="1" applyAlignment="1">
      <alignment horizontal="center"/>
    </xf>
    <xf numFmtId="2" fontId="19" fillId="6" borderId="0" xfId="0" applyNumberFormat="1" applyFont="1" applyFill="1" applyAlignment="1">
      <alignment horizontal="center" vertical="center"/>
    </xf>
    <xf numFmtId="0" fontId="19" fillId="6" borderId="0" xfId="0" applyFont="1" applyFill="1" applyBorder="1" applyAlignment="1">
      <alignment horizontal="left" wrapText="1"/>
    </xf>
    <xf numFmtId="0" fontId="19" fillId="6" borderId="0" xfId="0" applyFont="1" applyFill="1" applyBorder="1" applyAlignment="1">
      <alignment horizontal="right" vertical="center"/>
    </xf>
    <xf numFmtId="0" fontId="19" fillId="6" borderId="0" xfId="0" applyFont="1" applyFill="1" applyAlignment="1" applyProtection="1">
      <alignment horizontal="right" vertical="center"/>
    </xf>
    <xf numFmtId="0" fontId="19" fillId="6" borderId="0" xfId="0" applyFont="1" applyFill="1" applyBorder="1" applyAlignment="1">
      <alignment horizontal="right" vertical="center" wrapText="1"/>
    </xf>
    <xf numFmtId="0" fontId="16" fillId="8" borderId="2" xfId="0" applyFont="1" applyFill="1" applyBorder="1" applyAlignment="1">
      <alignment horizontal="center" vertical="center" wrapText="1"/>
    </xf>
    <xf numFmtId="16" fontId="17" fillId="4" borderId="2" xfId="0" quotePrefix="1" applyNumberFormat="1" applyFont="1" applyFill="1" applyBorder="1"/>
    <xf numFmtId="0" fontId="17" fillId="4" borderId="2" xfId="0" quotePrefix="1" applyFont="1" applyFill="1" applyBorder="1"/>
    <xf numFmtId="0" fontId="17" fillId="4" borderId="2" xfId="0" applyFont="1" applyFill="1" applyBorder="1" applyAlignment="1">
      <alignment wrapText="1"/>
    </xf>
    <xf numFmtId="0" fontId="19" fillId="3" borderId="2" xfId="0" applyFont="1" applyFill="1" applyBorder="1" applyAlignment="1">
      <alignment horizontal="center"/>
    </xf>
    <xf numFmtId="0" fontId="16" fillId="8" borderId="2" xfId="0" quotePrefix="1" applyFont="1" applyFill="1" applyBorder="1"/>
    <xf numFmtId="9" fontId="17" fillId="8" borderId="2" xfId="7" applyFont="1" applyFill="1" applyBorder="1" applyAlignment="1" applyProtection="1">
      <alignment horizontal="center" vertical="center"/>
    </xf>
    <xf numFmtId="1" fontId="17" fillId="4" borderId="2" xfId="0" applyNumberFormat="1" applyFont="1" applyFill="1" applyBorder="1" applyAlignment="1" applyProtection="1">
      <alignment horizontal="center" vertical="center"/>
      <protection locked="0"/>
    </xf>
    <xf numFmtId="0" fontId="17" fillId="8" borderId="2" xfId="0" applyFont="1" applyFill="1" applyBorder="1" applyAlignment="1" applyProtection="1">
      <alignment horizontal="center" vertical="center"/>
      <protection locked="0"/>
    </xf>
    <xf numFmtId="0" fontId="16" fillId="5" borderId="2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center"/>
    </xf>
    <xf numFmtId="1" fontId="17" fillId="6" borderId="0" xfId="0" applyNumberFormat="1" applyFont="1" applyFill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left" vertical="center" indent="1"/>
    </xf>
    <xf numFmtId="1" fontId="17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8" xfId="0" applyFont="1" applyFill="1" applyBorder="1" applyAlignment="1" applyProtection="1">
      <alignment horizontal="center" vertical="center" wrapText="1"/>
    </xf>
    <xf numFmtId="0" fontId="17" fillId="0" borderId="2" xfId="0" applyFont="1" applyBorder="1"/>
    <xf numFmtId="0" fontId="0" fillId="0" borderId="2" xfId="0" applyBorder="1" applyAlignment="1">
      <alignment horizontal="center"/>
    </xf>
    <xf numFmtId="0" fontId="0" fillId="8" borderId="2" xfId="0" applyFill="1" applyBorder="1" applyAlignment="1">
      <alignment horizontal="center"/>
    </xf>
    <xf numFmtId="10" fontId="0" fillId="8" borderId="2" xfId="7" applyNumberFormat="1" applyFont="1" applyFill="1" applyBorder="1" applyAlignment="1">
      <alignment horizontal="center"/>
    </xf>
    <xf numFmtId="0" fontId="17" fillId="0" borderId="2" xfId="0" applyFont="1" applyBorder="1" applyAlignment="1" applyProtection="1">
      <alignment horizontal="center"/>
      <protection locked="0"/>
    </xf>
    <xf numFmtId="1" fontId="17" fillId="8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2" xfId="0" quotePrefix="1" applyFont="1" applyFill="1" applyBorder="1" applyAlignment="1" applyProtection="1">
      <alignment horizontal="left" indent="1"/>
    </xf>
    <xf numFmtId="0" fontId="16" fillId="10" borderId="2" xfId="0" applyFont="1" applyFill="1" applyBorder="1"/>
    <xf numFmtId="0" fontId="16" fillId="1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14" fontId="1" fillId="0" borderId="5" xfId="0" applyNumberFormat="1" applyFont="1" applyFill="1" applyBorder="1" applyAlignment="1">
      <alignment horizontal="left" vertical="center"/>
    </xf>
    <xf numFmtId="0" fontId="17" fillId="0" borderId="2" xfId="0" applyFont="1" applyBorder="1" applyAlignment="1" applyProtection="1">
      <alignment horizontal="left" indent="1"/>
    </xf>
    <xf numFmtId="0" fontId="17" fillId="0" borderId="2" xfId="0" quotePrefix="1" applyFont="1" applyBorder="1" applyAlignment="1" applyProtection="1">
      <alignment horizontal="left" indent="1"/>
    </xf>
    <xf numFmtId="1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1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10" fontId="17" fillId="0" borderId="2" xfId="0" applyNumberFormat="1" applyFont="1" applyBorder="1" applyAlignment="1" applyProtection="1">
      <alignment horizontal="center" vertical="center" wrapText="1"/>
      <protection locked="0"/>
    </xf>
    <xf numFmtId="9" fontId="17" fillId="8" borderId="2" xfId="7" applyFont="1" applyFill="1" applyBorder="1" applyAlignment="1" applyProtection="1">
      <alignment horizontal="center" vertical="center"/>
    </xf>
    <xf numFmtId="0" fontId="0" fillId="11" borderId="0" xfId="0" applyFill="1"/>
    <xf numFmtId="0" fontId="0" fillId="11" borderId="0" xfId="0" applyFill="1" applyAlignment="1">
      <alignment wrapText="1"/>
    </xf>
    <xf numFmtId="0" fontId="0" fillId="11" borderId="0" xfId="0" applyFill="1" applyAlignment="1">
      <alignment horizontal="center"/>
    </xf>
    <xf numFmtId="0" fontId="0" fillId="11" borderId="0" xfId="0" applyFill="1" applyBorder="1"/>
    <xf numFmtId="0" fontId="19" fillId="11" borderId="0" xfId="0" applyFont="1" applyFill="1" applyAlignment="1">
      <alignment horizontal="left"/>
    </xf>
    <xf numFmtId="0" fontId="3" fillId="11" borderId="0" xfId="0" applyFont="1" applyFill="1"/>
    <xf numFmtId="0" fontId="18" fillId="11" borderId="0" xfId="0" applyFont="1" applyFill="1" applyAlignment="1">
      <alignment horizontal="right" vertical="center"/>
    </xf>
    <xf numFmtId="0" fontId="2" fillId="11" borderId="0" xfId="0" applyFont="1" applyFill="1" applyAlignment="1"/>
    <xf numFmtId="0" fontId="16" fillId="11" borderId="0" xfId="0" applyFont="1" applyFill="1" applyAlignment="1">
      <alignment horizontal="left"/>
    </xf>
    <xf numFmtId="1" fontId="2" fillId="11" borderId="0" xfId="0" applyNumberFormat="1" applyFont="1" applyFill="1" applyAlignment="1">
      <alignment horizontal="center"/>
    </xf>
    <xf numFmtId="10" fontId="2" fillId="11" borderId="0" xfId="0" applyNumberFormat="1" applyFont="1" applyFill="1" applyAlignment="1" applyProtection="1">
      <alignment horizontal="center"/>
    </xf>
    <xf numFmtId="10" fontId="2" fillId="11" borderId="0" xfId="0" applyNumberFormat="1" applyFont="1" applyFill="1" applyAlignment="1" applyProtection="1">
      <alignment horizontal="center"/>
      <protection locked="0"/>
    </xf>
    <xf numFmtId="0" fontId="2" fillId="11" borderId="0" xfId="0" applyFont="1" applyFill="1" applyAlignment="1" applyProtection="1">
      <alignment horizontal="center"/>
      <protection locked="0"/>
    </xf>
    <xf numFmtId="0" fontId="1" fillId="11" borderId="0" xfId="0" applyFont="1" applyFill="1"/>
    <xf numFmtId="0" fontId="2" fillId="11" borderId="0" xfId="0" applyFont="1" applyFill="1" applyAlignment="1">
      <alignment horizontal="right" vertical="center"/>
    </xf>
    <xf numFmtId="0" fontId="10" fillId="11" borderId="0" xfId="0" applyFont="1" applyFill="1"/>
    <xf numFmtId="1" fontId="4" fillId="11" borderId="0" xfId="0" applyNumberFormat="1" applyFont="1" applyFill="1"/>
    <xf numFmtId="10" fontId="4" fillId="11" borderId="0" xfId="0" applyNumberFormat="1" applyFont="1" applyFill="1" applyProtection="1"/>
    <xf numFmtId="10" fontId="4" fillId="11" borderId="0" xfId="0" applyNumberFormat="1" applyFont="1" applyFill="1" applyProtection="1">
      <protection locked="0"/>
    </xf>
    <xf numFmtId="0" fontId="4" fillId="11" borderId="0" xfId="0" applyFont="1" applyFill="1" applyAlignment="1" applyProtection="1">
      <alignment horizontal="right"/>
      <protection locked="0"/>
    </xf>
    <xf numFmtId="0" fontId="17" fillId="11" borderId="0" xfId="0" applyFont="1" applyFill="1"/>
    <xf numFmtId="0" fontId="16" fillId="11" borderId="0" xfId="0" applyFont="1" applyFill="1" applyAlignment="1">
      <alignment horizontal="right" vertical="center"/>
    </xf>
    <xf numFmtId="0" fontId="16" fillId="11" borderId="0" xfId="0" applyFont="1" applyFill="1" applyAlignment="1">
      <alignment horizontal="center"/>
    </xf>
    <xf numFmtId="0" fontId="17" fillId="0" borderId="2" xfId="14" applyFont="1" applyBorder="1" applyAlignment="1" applyProtection="1">
      <alignment horizontal="left" indent="1"/>
    </xf>
    <xf numFmtId="1" fontId="17" fillId="0" borderId="2" xfId="14" applyNumberFormat="1" applyFont="1" applyFill="1" applyBorder="1" applyAlignment="1" applyProtection="1">
      <alignment horizontal="center" vertical="center" wrapText="1"/>
      <protection locked="0"/>
    </xf>
    <xf numFmtId="10" fontId="17" fillId="0" borderId="2" xfId="14" applyNumberFormat="1" applyFont="1" applyFill="1" applyBorder="1" applyAlignment="1" applyProtection="1">
      <alignment horizontal="center" vertical="center" wrapText="1"/>
      <protection locked="0"/>
    </xf>
    <xf numFmtId="10" fontId="17" fillId="0" borderId="2" xfId="14" applyNumberFormat="1" applyFont="1" applyBorder="1" applyAlignment="1" applyProtection="1">
      <alignment horizontal="center" vertical="center" wrapText="1"/>
      <protection locked="0"/>
    </xf>
    <xf numFmtId="0" fontId="17" fillId="0" borderId="2" xfId="14" applyFont="1" applyFill="1" applyBorder="1" applyAlignment="1" applyProtection="1">
      <alignment horizontal="center" vertical="center" wrapText="1"/>
      <protection locked="0"/>
    </xf>
    <xf numFmtId="1" fontId="17" fillId="8" borderId="2" xfId="0" applyNumberFormat="1" applyFont="1" applyFill="1" applyBorder="1" applyAlignment="1" applyProtection="1">
      <alignment horizontal="center" vertical="center" wrapText="1"/>
    </xf>
    <xf numFmtId="0" fontId="16" fillId="11" borderId="0" xfId="0" applyFont="1" applyFill="1" applyAlignment="1" applyProtection="1">
      <alignment horizontal="left"/>
    </xf>
    <xf numFmtId="0" fontId="16" fillId="11" borderId="0" xfId="0" applyFont="1" applyFill="1" applyBorder="1"/>
    <xf numFmtId="0" fontId="16" fillId="11" borderId="0" xfId="0" applyFont="1" applyFill="1"/>
    <xf numFmtId="0" fontId="17" fillId="11" borderId="0" xfId="0" applyFont="1" applyFill="1" applyBorder="1"/>
    <xf numFmtId="0" fontId="19" fillId="11" borderId="0" xfId="0" applyFont="1" applyFill="1"/>
    <xf numFmtId="0" fontId="15" fillId="0" borderId="0" xfId="0" applyFont="1" applyFill="1" applyAlignment="1"/>
    <xf numFmtId="0" fontId="17" fillId="11" borderId="0" xfId="0" applyFont="1" applyFill="1" applyAlignment="1" applyProtection="1">
      <alignment horizontal="left"/>
    </xf>
    <xf numFmtId="0" fontId="16" fillId="11" borderId="0" xfId="0" applyFont="1" applyFill="1" applyBorder="1" applyAlignment="1" applyProtection="1">
      <alignment horizontal="centerContinuous"/>
    </xf>
    <xf numFmtId="0" fontId="16" fillId="11" borderId="0" xfId="0" applyFont="1" applyFill="1" applyAlignment="1" applyProtection="1">
      <alignment horizontal="centerContinuous"/>
    </xf>
    <xf numFmtId="0" fontId="16" fillId="11" borderId="0" xfId="0" applyFont="1" applyFill="1" applyBorder="1" applyAlignment="1" applyProtection="1">
      <alignment horizontal="center"/>
    </xf>
    <xf numFmtId="0" fontId="17" fillId="11" borderId="0" xfId="0" applyFont="1" applyFill="1" applyBorder="1" applyProtection="1"/>
    <xf numFmtId="0" fontId="17" fillId="11" borderId="0" xfId="0" applyFont="1" applyFill="1" applyBorder="1" applyProtection="1">
      <protection locked="0"/>
    </xf>
    <xf numFmtId="10" fontId="17" fillId="11" borderId="0" xfId="0" applyNumberFormat="1" applyFont="1" applyFill="1" applyBorder="1" applyProtection="1"/>
    <xf numFmtId="0" fontId="17" fillId="13" borderId="2" xfId="0" applyFont="1" applyFill="1" applyBorder="1"/>
    <xf numFmtId="0" fontId="17" fillId="13" borderId="2" xfId="0" applyFont="1" applyFill="1" applyBorder="1" applyAlignment="1" applyProtection="1">
      <alignment horizontal="center" vertical="center"/>
      <protection locked="0"/>
    </xf>
    <xf numFmtId="0" fontId="19" fillId="3" borderId="8" xfId="0" applyFont="1" applyFill="1" applyBorder="1" applyAlignment="1">
      <alignment wrapText="1"/>
    </xf>
    <xf numFmtId="0" fontId="19" fillId="3" borderId="8" xfId="0" applyFont="1" applyFill="1" applyBorder="1" applyAlignment="1">
      <alignment horizontal="center" wrapText="1"/>
    </xf>
    <xf numFmtId="0" fontId="1" fillId="0" borderId="2" xfId="0" applyFont="1" applyBorder="1"/>
    <xf numFmtId="0" fontId="1" fillId="0" borderId="2" xfId="0" applyFont="1" applyFill="1" applyBorder="1"/>
    <xf numFmtId="0" fontId="1" fillId="8" borderId="2" xfId="0" applyFont="1" applyFill="1" applyBorder="1"/>
    <xf numFmtId="0" fontId="0" fillId="8" borderId="2" xfId="0" applyFill="1" applyBorder="1"/>
    <xf numFmtId="164" fontId="0" fillId="8" borderId="2" xfId="7" applyNumberFormat="1" applyFont="1" applyFill="1" applyBorder="1"/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9" fillId="3" borderId="8" xfId="0" applyFont="1" applyFill="1" applyBorder="1" applyAlignment="1" applyProtection="1">
      <alignment wrapText="1"/>
    </xf>
    <xf numFmtId="0" fontId="19" fillId="3" borderId="2" xfId="0" applyFont="1" applyFill="1" applyBorder="1" applyAlignment="1" applyProtection="1">
      <alignment wrapText="1"/>
    </xf>
    <xf numFmtId="0" fontId="16" fillId="10" borderId="2" xfId="0" applyFont="1" applyFill="1" applyBorder="1" applyAlignment="1" applyProtection="1">
      <alignment horizontal="center" wrapText="1"/>
    </xf>
    <xf numFmtId="1" fontId="19" fillId="3" borderId="2" xfId="0" applyNumberFormat="1" applyFont="1" applyFill="1" applyBorder="1" applyAlignment="1" applyProtection="1">
      <alignment horizontal="center" wrapText="1"/>
    </xf>
    <xf numFmtId="0" fontId="18" fillId="7" borderId="0" xfId="0" applyFont="1" applyFill="1" applyAlignment="1">
      <alignment horizontal="left" wrapText="1"/>
    </xf>
    <xf numFmtId="0" fontId="24" fillId="1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4" fillId="5" borderId="2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right"/>
    </xf>
    <xf numFmtId="0" fontId="13" fillId="4" borderId="5" xfId="0" applyFont="1" applyFill="1" applyBorder="1" applyAlignment="1">
      <alignment horizontal="right"/>
    </xf>
    <xf numFmtId="0" fontId="13" fillId="4" borderId="10" xfId="0" applyFont="1" applyFill="1" applyBorder="1" applyAlignment="1">
      <alignment horizontal="right"/>
    </xf>
    <xf numFmtId="0" fontId="13" fillId="5" borderId="2" xfId="0" applyFont="1" applyFill="1" applyBorder="1" applyAlignment="1">
      <alignment horizontal="left"/>
    </xf>
    <xf numFmtId="0" fontId="15" fillId="7" borderId="0" xfId="0" applyFont="1" applyFill="1" applyAlignment="1">
      <alignment horizontal="left"/>
    </xf>
    <xf numFmtId="0" fontId="16" fillId="5" borderId="2" xfId="0" applyFont="1" applyFill="1" applyBorder="1" applyProtection="1"/>
    <xf numFmtId="0" fontId="16" fillId="5" borderId="2" xfId="0" applyFont="1" applyFill="1" applyBorder="1" applyAlignment="1" applyProtection="1">
      <alignment horizontal="left"/>
    </xf>
    <xf numFmtId="0" fontId="16" fillId="5" borderId="2" xfId="0" applyFont="1" applyFill="1" applyBorder="1" applyAlignment="1" applyProtection="1"/>
    <xf numFmtId="0" fontId="16" fillId="5" borderId="2" xfId="0" applyFont="1" applyFill="1" applyBorder="1" applyAlignment="1" applyProtection="1">
      <alignment wrapText="1"/>
    </xf>
    <xf numFmtId="0" fontId="16" fillId="5" borderId="5" xfId="0" applyFont="1" applyFill="1" applyBorder="1" applyAlignment="1" applyProtection="1">
      <alignment horizontal="left"/>
    </xf>
    <xf numFmtId="0" fontId="16" fillId="5" borderId="20" xfId="0" applyFont="1" applyFill="1" applyBorder="1" applyAlignment="1" applyProtection="1">
      <alignment horizontal="left"/>
    </xf>
    <xf numFmtId="0" fontId="16" fillId="5" borderId="10" xfId="0" applyFont="1" applyFill="1" applyBorder="1" applyAlignment="1" applyProtection="1">
      <alignment horizontal="left"/>
    </xf>
    <xf numFmtId="0" fontId="16" fillId="5" borderId="2" xfId="0" applyFont="1" applyFill="1" applyBorder="1" applyAlignment="1" applyProtection="1">
      <alignment horizontal="left" wrapText="1"/>
    </xf>
    <xf numFmtId="0" fontId="16" fillId="5" borderId="2" xfId="14" applyFont="1" applyFill="1" applyBorder="1" applyProtection="1"/>
    <xf numFmtId="0" fontId="15" fillId="12" borderId="0" xfId="0" applyFont="1" applyFill="1" applyAlignment="1">
      <alignment horizontal="left"/>
    </xf>
    <xf numFmtId="0" fontId="19" fillId="7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19" fillId="7" borderId="0" xfId="0" applyFont="1" applyFill="1" applyAlignment="1" applyProtection="1">
      <alignment horizontal="left"/>
    </xf>
    <xf numFmtId="0" fontId="17" fillId="5" borderId="5" xfId="0" applyFont="1" applyFill="1" applyBorder="1" applyAlignment="1">
      <alignment horizontal="left"/>
    </xf>
    <xf numFmtId="0" fontId="17" fillId="5" borderId="20" xfId="0" applyFont="1" applyFill="1" applyBorder="1" applyAlignment="1">
      <alignment horizontal="left"/>
    </xf>
    <xf numFmtId="0" fontId="17" fillId="5" borderId="10" xfId="0" applyFont="1" applyFill="1" applyBorder="1" applyAlignment="1">
      <alignment horizontal="left"/>
    </xf>
    <xf numFmtId="0" fontId="19" fillId="7" borderId="0" xfId="0" applyFont="1" applyFill="1" applyAlignment="1">
      <alignment horizontal="left" wrapText="1"/>
    </xf>
    <xf numFmtId="0" fontId="16" fillId="5" borderId="5" xfId="0" applyFont="1" applyFill="1" applyBorder="1"/>
    <xf numFmtId="0" fontId="16" fillId="5" borderId="20" xfId="0" applyFont="1" applyFill="1" applyBorder="1"/>
    <xf numFmtId="0" fontId="16" fillId="5" borderId="10" xfId="0" applyFont="1" applyFill="1" applyBorder="1"/>
    <xf numFmtId="0" fontId="16" fillId="5" borderId="2" xfId="0" applyFont="1" applyFill="1" applyBorder="1"/>
    <xf numFmtId="0" fontId="17" fillId="11" borderId="28" xfId="0" applyFont="1" applyFill="1" applyBorder="1" applyAlignment="1">
      <alignment horizontal="left"/>
    </xf>
    <xf numFmtId="1" fontId="3" fillId="0" borderId="12" xfId="0" applyNumberFormat="1" applyFont="1" applyBorder="1" applyAlignment="1" applyProtection="1">
      <alignment horizontal="left"/>
    </xf>
    <xf numFmtId="0" fontId="0" fillId="0" borderId="12" xfId="0" applyBorder="1" applyAlignment="1" applyProtection="1"/>
    <xf numFmtId="1" fontId="3" fillId="0" borderId="1" xfId="0" applyNumberFormat="1" applyFont="1" applyBorder="1" applyAlignment="1" applyProtection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24" fillId="7" borderId="0" xfId="0" applyFont="1" applyFill="1" applyBorder="1" applyAlignment="1"/>
    <xf numFmtId="0" fontId="16" fillId="5" borderId="8" xfId="0" applyFont="1" applyFill="1" applyBorder="1" applyAlignment="1" applyProtection="1">
      <alignment horizontal="left"/>
    </xf>
    <xf numFmtId="0" fontId="16" fillId="5" borderId="6" xfId="0" applyFont="1" applyFill="1" applyBorder="1" applyAlignment="1" applyProtection="1">
      <alignment horizontal="left"/>
    </xf>
    <xf numFmtId="0" fontId="16" fillId="5" borderId="8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/>
    </xf>
    <xf numFmtId="0" fontId="19" fillId="7" borderId="0" xfId="0" applyFont="1" applyFill="1" applyBorder="1" applyAlignment="1">
      <alignment horizontal="left"/>
    </xf>
    <xf numFmtId="0" fontId="16" fillId="5" borderId="2" xfId="0" applyFont="1" applyFill="1" applyBorder="1" applyAlignment="1">
      <alignment horizontal="left" wrapText="1"/>
    </xf>
    <xf numFmtId="0" fontId="16" fillId="5" borderId="5" xfId="0" applyFont="1" applyFill="1" applyBorder="1" applyAlignment="1">
      <alignment horizontal="left"/>
    </xf>
    <xf numFmtId="0" fontId="16" fillId="5" borderId="20" xfId="0" applyFont="1" applyFill="1" applyBorder="1" applyAlignment="1">
      <alignment horizontal="left"/>
    </xf>
    <xf numFmtId="0" fontId="16" fillId="5" borderId="10" xfId="0" applyFont="1" applyFill="1" applyBorder="1" applyAlignment="1">
      <alignment horizontal="left"/>
    </xf>
    <xf numFmtId="49" fontId="17" fillId="4" borderId="5" xfId="0" applyNumberFormat="1" applyFont="1" applyFill="1" applyBorder="1" applyAlignment="1" applyProtection="1">
      <alignment horizontal="left" indent="2"/>
    </xf>
    <xf numFmtId="49" fontId="17" fillId="4" borderId="20" xfId="0" applyNumberFormat="1" applyFont="1" applyFill="1" applyBorder="1" applyAlignment="1" applyProtection="1">
      <alignment horizontal="left" indent="2"/>
    </xf>
    <xf numFmtId="0" fontId="19" fillId="9" borderId="2" xfId="0" applyFont="1" applyFill="1" applyBorder="1" applyAlignment="1">
      <alignment horizontal="center" wrapText="1"/>
    </xf>
    <xf numFmtId="0" fontId="23" fillId="9" borderId="2" xfId="0" applyFont="1" applyFill="1" applyBorder="1" applyAlignment="1">
      <alignment horizontal="center" wrapText="1"/>
    </xf>
    <xf numFmtId="0" fontId="16" fillId="5" borderId="24" xfId="0" applyFont="1" applyFill="1" applyBorder="1" applyAlignment="1">
      <alignment horizontal="center" wrapText="1"/>
    </xf>
    <xf numFmtId="0" fontId="17" fillId="5" borderId="14" xfId="0" applyFont="1" applyFill="1" applyBorder="1" applyAlignment="1">
      <alignment wrapText="1"/>
    </xf>
    <xf numFmtId="0" fontId="17" fillId="5" borderId="26" xfId="0" applyFont="1" applyFill="1" applyBorder="1" applyAlignment="1">
      <alignment wrapText="1"/>
    </xf>
    <xf numFmtId="49" fontId="16" fillId="5" borderId="2" xfId="0" applyNumberFormat="1" applyFont="1" applyFill="1" applyBorder="1" applyAlignment="1" applyProtection="1">
      <alignment horizontal="left"/>
    </xf>
    <xf numFmtId="49" fontId="17" fillId="8" borderId="5" xfId="0" applyNumberFormat="1" applyFont="1" applyFill="1" applyBorder="1" applyAlignment="1" applyProtection="1">
      <alignment horizontal="left" indent="2"/>
    </xf>
    <xf numFmtId="49" fontId="17" fillId="8" borderId="20" xfId="0" applyNumberFormat="1" applyFont="1" applyFill="1" applyBorder="1" applyAlignment="1" applyProtection="1">
      <alignment horizontal="left" indent="2"/>
    </xf>
    <xf numFmtId="0" fontId="16" fillId="5" borderId="5" xfId="0" applyFont="1" applyFill="1" applyBorder="1" applyAlignment="1" applyProtection="1"/>
    <xf numFmtId="0" fontId="16" fillId="5" borderId="14" xfId="0" applyFont="1" applyFill="1" applyBorder="1" applyAlignment="1">
      <alignment horizontal="center" wrapText="1"/>
    </xf>
    <xf numFmtId="0" fontId="16" fillId="5" borderId="26" xfId="0" applyFont="1" applyFill="1" applyBorder="1" applyAlignment="1">
      <alignment horizontal="center" wrapText="1"/>
    </xf>
    <xf numFmtId="49" fontId="16" fillId="5" borderId="2" xfId="0" applyNumberFormat="1" applyFont="1" applyFill="1" applyBorder="1" applyAlignment="1" applyProtection="1"/>
    <xf numFmtId="0" fontId="16" fillId="5" borderId="24" xfId="0" applyFont="1" applyFill="1" applyBorder="1" applyAlignment="1">
      <alignment horizontal="center"/>
    </xf>
    <xf numFmtId="0" fontId="16" fillId="5" borderId="14" xfId="0" applyFont="1" applyFill="1" applyBorder="1" applyAlignment="1">
      <alignment horizontal="center"/>
    </xf>
    <xf numFmtId="0" fontId="16" fillId="5" borderId="26" xfId="0" applyFont="1" applyFill="1" applyBorder="1" applyAlignment="1">
      <alignment horizontal="center"/>
    </xf>
    <xf numFmtId="49" fontId="17" fillId="8" borderId="2" xfId="0" applyNumberFormat="1" applyFont="1" applyFill="1" applyBorder="1" applyAlignment="1" applyProtection="1">
      <alignment horizontal="left" indent="2"/>
    </xf>
    <xf numFmtId="0" fontId="16" fillId="5" borderId="2" xfId="0" applyFont="1" applyFill="1" applyBorder="1" applyAlignment="1"/>
    <xf numFmtId="49" fontId="17" fillId="4" borderId="2" xfId="0" applyNumberFormat="1" applyFont="1" applyFill="1" applyBorder="1" applyAlignment="1" applyProtection="1">
      <alignment horizontal="left" indent="2"/>
    </xf>
    <xf numFmtId="0" fontId="16" fillId="5" borderId="13" xfId="0" applyFont="1" applyFill="1" applyBorder="1" applyAlignment="1">
      <alignment horizontal="center" wrapText="1"/>
    </xf>
    <xf numFmtId="0" fontId="16" fillId="5" borderId="19" xfId="0" applyFont="1" applyFill="1" applyBorder="1" applyAlignment="1">
      <alignment horizontal="center" wrapText="1"/>
    </xf>
    <xf numFmtId="0" fontId="16" fillId="5" borderId="15" xfId="0" applyFont="1" applyFill="1" applyBorder="1" applyAlignment="1">
      <alignment horizontal="center" wrapText="1"/>
    </xf>
    <xf numFmtId="49" fontId="16" fillId="5" borderId="2" xfId="0" applyNumberFormat="1" applyFont="1" applyFill="1" applyBorder="1" applyAlignment="1" applyProtection="1">
      <alignment horizontal="left" vertical="center"/>
    </xf>
    <xf numFmtId="49" fontId="16" fillId="5" borderId="5" xfId="0" applyNumberFormat="1" applyFont="1" applyFill="1" applyBorder="1" applyAlignment="1" applyProtection="1">
      <alignment horizontal="left" vertical="center"/>
    </xf>
    <xf numFmtId="49" fontId="16" fillId="5" borderId="20" xfId="0" applyNumberFormat="1" applyFont="1" applyFill="1" applyBorder="1" applyAlignment="1" applyProtection="1">
      <alignment horizontal="left" vertical="center"/>
    </xf>
    <xf numFmtId="49" fontId="16" fillId="5" borderId="10" xfId="0" applyNumberFormat="1" applyFont="1" applyFill="1" applyBorder="1" applyAlignment="1" applyProtection="1">
      <alignment horizontal="left" vertical="center"/>
    </xf>
    <xf numFmtId="0" fontId="19" fillId="7" borderId="16" xfId="0" applyFont="1" applyFill="1" applyBorder="1" applyAlignment="1">
      <alignment horizontal="left"/>
    </xf>
    <xf numFmtId="0" fontId="19" fillId="7" borderId="18" xfId="0" applyFont="1" applyFill="1" applyBorder="1" applyAlignment="1">
      <alignment horizontal="left" wrapText="1"/>
    </xf>
    <xf numFmtId="0" fontId="19" fillId="7" borderId="0" xfId="0" applyFont="1" applyFill="1" applyBorder="1" applyAlignment="1">
      <alignment horizontal="left" wrapText="1"/>
    </xf>
    <xf numFmtId="49" fontId="16" fillId="5" borderId="5" xfId="0" applyNumberFormat="1" applyFont="1" applyFill="1" applyBorder="1" applyAlignment="1" applyProtection="1">
      <alignment horizontal="left"/>
    </xf>
    <xf numFmtId="49" fontId="16" fillId="5" borderId="20" xfId="0" applyNumberFormat="1" applyFont="1" applyFill="1" applyBorder="1" applyAlignment="1" applyProtection="1">
      <alignment horizontal="left"/>
    </xf>
    <xf numFmtId="49" fontId="16" fillId="5" borderId="10" xfId="0" applyNumberFormat="1" applyFont="1" applyFill="1" applyBorder="1" applyAlignment="1" applyProtection="1">
      <alignment horizontal="left"/>
    </xf>
    <xf numFmtId="0" fontId="19" fillId="7" borderId="16" xfId="0" applyFont="1" applyFill="1" applyBorder="1" applyAlignment="1">
      <alignment horizontal="left" wrapText="1"/>
    </xf>
    <xf numFmtId="0" fontId="16" fillId="5" borderId="5" xfId="0" applyFont="1" applyFill="1" applyBorder="1" applyAlignment="1">
      <alignment horizontal="left" vertical="center"/>
    </xf>
    <xf numFmtId="0" fontId="16" fillId="5" borderId="20" xfId="0" applyFont="1" applyFill="1" applyBorder="1" applyAlignment="1">
      <alignment horizontal="left" vertical="center"/>
    </xf>
    <xf numFmtId="0" fontId="16" fillId="5" borderId="10" xfId="0" applyFont="1" applyFill="1" applyBorder="1" applyAlignment="1">
      <alignment horizontal="left" vertical="center"/>
    </xf>
    <xf numFmtId="0" fontId="17" fillId="5" borderId="5" xfId="0" applyFont="1" applyFill="1" applyBorder="1" applyAlignment="1">
      <alignment horizontal="center"/>
    </xf>
    <xf numFmtId="0" fontId="17" fillId="5" borderId="20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19" fillId="7" borderId="0" xfId="0" applyFont="1" applyFill="1" applyAlignment="1">
      <alignment horizontal="left" vertical="center" wrapText="1"/>
    </xf>
    <xf numFmtId="49" fontId="1" fillId="0" borderId="2" xfId="0" applyNumberFormat="1" applyFont="1" applyBorder="1" applyAlignment="1">
      <alignment horizontal="left"/>
    </xf>
  </cellXfs>
  <cellStyles count="17">
    <cellStyle name="Comma" xfId="1" builtinId="3"/>
    <cellStyle name="Comma 2" xfId="2"/>
    <cellStyle name="Comma 2 2" xfId="10"/>
    <cellStyle name="Comma 3" xfId="3"/>
    <cellStyle name="Comma 3 2" xfId="11"/>
    <cellStyle name="Currency 2" xfId="4"/>
    <cellStyle name="Currency 2 2" xfId="12"/>
    <cellStyle name="Currency 3" xfId="5"/>
    <cellStyle name="Currency 3 2" xfId="13"/>
    <cellStyle name="Normal" xfId="0" builtinId="0"/>
    <cellStyle name="Normal 2" xfId="6"/>
    <cellStyle name="Normal 2 2" xfId="14"/>
    <cellStyle name="Percent" xfId="7" builtinId="5"/>
    <cellStyle name="Percent 2" xfId="8"/>
    <cellStyle name="Percent 2 2" xfId="15"/>
    <cellStyle name="Percent 3" xfId="9"/>
    <cellStyle name="Percent 3 2" xfId="16"/>
  </cellStyles>
  <dxfs count="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showGridLines="0" tabSelected="1" zoomScale="110" zoomScaleNormal="110" workbookViewId="0">
      <selection activeCell="B9" sqref="B9"/>
    </sheetView>
  </sheetViews>
  <sheetFormatPr defaultRowHeight="13.2"/>
  <cols>
    <col min="1" max="1" width="3.6640625" customWidth="1"/>
    <col min="2" max="2" width="24" style="10" customWidth="1"/>
    <col min="3" max="3" width="17.33203125" style="6" customWidth="1"/>
    <col min="4" max="4" width="64.44140625" customWidth="1"/>
    <col min="5" max="5" width="3.6640625" customWidth="1"/>
  </cols>
  <sheetData>
    <row r="1" spans="1:5" ht="18.75" customHeight="1">
      <c r="A1" s="355" t="s">
        <v>349</v>
      </c>
      <c r="B1" s="355"/>
      <c r="C1" s="355"/>
      <c r="D1" s="355"/>
      <c r="E1" s="355"/>
    </row>
    <row r="2" spans="1:5" ht="5.0999999999999996" customHeight="1">
      <c r="A2" s="356"/>
      <c r="B2" s="356"/>
      <c r="C2" s="356"/>
      <c r="D2" s="356"/>
      <c r="E2" s="356"/>
    </row>
    <row r="3" spans="1:5">
      <c r="A3" s="354" t="s">
        <v>8</v>
      </c>
      <c r="B3" s="354"/>
      <c r="C3" s="354"/>
      <c r="D3" s="354"/>
      <c r="E3" s="354"/>
    </row>
    <row r="4" spans="1:5" ht="16.5" customHeight="1">
      <c r="A4" s="293"/>
      <c r="B4" s="294"/>
      <c r="C4" s="295"/>
      <c r="D4" s="293"/>
      <c r="E4" s="293"/>
    </row>
    <row r="5" spans="1:5">
      <c r="A5" s="293"/>
      <c r="B5" s="68" t="s">
        <v>9</v>
      </c>
      <c r="C5" s="269" t="s">
        <v>10</v>
      </c>
      <c r="D5" s="112" t="s">
        <v>11</v>
      </c>
      <c r="E5" s="296"/>
    </row>
    <row r="6" spans="1:5" s="7" customFormat="1" ht="26.4">
      <c r="A6" s="293"/>
      <c r="B6" s="284" t="s">
        <v>343</v>
      </c>
      <c r="C6" s="285">
        <v>41974</v>
      </c>
      <c r="D6" s="283" t="s">
        <v>344</v>
      </c>
      <c r="E6" s="296"/>
    </row>
    <row r="7" spans="1:5" ht="21" customHeight="1">
      <c r="A7" s="293"/>
      <c r="B7" s="294"/>
      <c r="C7" s="295"/>
      <c r="D7" s="293"/>
      <c r="E7" s="293"/>
    </row>
  </sheetData>
  <sheetProtection password="9DDB" sheet="1" objects="1" scenarios="1"/>
  <mergeCells count="3">
    <mergeCell ref="A3:E3"/>
    <mergeCell ref="A1:E1"/>
    <mergeCell ref="A2:E2"/>
  </mergeCells>
  <phoneticPr fontId="9" type="noConversion"/>
  <pageMargins left="0.5" right="0.25" top="1" bottom="1" header="0.5" footer="0.5"/>
  <pageSetup scale="68" orientation="landscape" r:id="rId1"/>
  <headerFooter alignWithMargins="0">
    <oddFooter>&amp;R35a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workbookViewId="0">
      <selection activeCell="D5" sqref="D5"/>
    </sheetView>
  </sheetViews>
  <sheetFormatPr defaultColWidth="9.109375" defaultRowHeight="13.8"/>
  <cols>
    <col min="1" max="2" width="3.6640625" style="57" customWidth="1"/>
    <col min="3" max="3" width="23.33203125" style="57" bestFit="1" customWidth="1"/>
    <col min="4" max="4" width="13.33203125" style="57" customWidth="1"/>
    <col min="5" max="5" width="15.33203125" style="57" customWidth="1"/>
    <col min="6" max="6" width="14" style="57" customWidth="1"/>
    <col min="7" max="7" width="3.6640625" style="57" customWidth="1"/>
    <col min="8" max="16384" width="9.109375" style="57"/>
  </cols>
  <sheetData>
    <row r="1" spans="1:7">
      <c r="A1" s="374" t="s">
        <v>133</v>
      </c>
      <c r="B1" s="374"/>
      <c r="C1" s="374"/>
      <c r="D1" s="374"/>
      <c r="E1" s="374"/>
      <c r="F1" s="374"/>
      <c r="G1" s="374"/>
    </row>
    <row r="2" spans="1:7">
      <c r="A2" s="54"/>
      <c r="B2" s="54"/>
      <c r="C2" s="92"/>
      <c r="D2" s="54"/>
      <c r="E2" s="54"/>
      <c r="F2" s="54"/>
      <c r="G2" s="54"/>
    </row>
    <row r="3" spans="1:7">
      <c r="A3" s="54"/>
      <c r="B3" s="54"/>
      <c r="C3" s="54"/>
      <c r="D3" s="61" t="s">
        <v>233</v>
      </c>
      <c r="E3" s="61" t="s">
        <v>234</v>
      </c>
      <c r="F3" s="61" t="s">
        <v>235</v>
      </c>
      <c r="G3" s="54"/>
    </row>
    <row r="4" spans="1:7" ht="16.2">
      <c r="A4" s="54"/>
      <c r="B4" s="54"/>
      <c r="C4" s="93"/>
      <c r="D4" s="94" t="s">
        <v>287</v>
      </c>
      <c r="E4" s="94" t="s">
        <v>288</v>
      </c>
      <c r="F4" s="94" t="s">
        <v>3</v>
      </c>
      <c r="G4" s="54"/>
    </row>
    <row r="5" spans="1:7">
      <c r="A5" s="54"/>
      <c r="B5" s="58">
        <v>1</v>
      </c>
      <c r="C5" s="75" t="s">
        <v>101</v>
      </c>
      <c r="D5" s="76"/>
      <c r="E5" s="76"/>
      <c r="F5" s="74" t="e">
        <f>D5/E5</f>
        <v>#DIV/0!</v>
      </c>
      <c r="G5" s="54"/>
    </row>
    <row r="6" spans="1:7">
      <c r="A6" s="54"/>
      <c r="B6" s="54"/>
      <c r="C6" s="54"/>
      <c r="D6" s="54"/>
      <c r="E6" s="54"/>
      <c r="F6" s="54"/>
      <c r="G6" s="54"/>
    </row>
    <row r="7" spans="1:7">
      <c r="A7" s="376" t="s">
        <v>100</v>
      </c>
      <c r="B7" s="376"/>
      <c r="C7" s="376"/>
      <c r="D7" s="376"/>
      <c r="E7" s="376"/>
      <c r="F7" s="376"/>
      <c r="G7" s="376"/>
    </row>
    <row r="8" spans="1:7">
      <c r="A8" s="376" t="s">
        <v>103</v>
      </c>
      <c r="B8" s="376"/>
      <c r="C8" s="376"/>
      <c r="D8" s="376"/>
      <c r="E8" s="376"/>
      <c r="F8" s="376"/>
      <c r="G8" s="376"/>
    </row>
  </sheetData>
  <sheetProtection password="9DDB" sheet="1" objects="1" scenarios="1"/>
  <protectedRanges>
    <protectedRange sqref="D5:E5" name="Range1"/>
  </protectedRanges>
  <mergeCells count="3">
    <mergeCell ref="A1:G1"/>
    <mergeCell ref="A7:G7"/>
    <mergeCell ref="A8:G8"/>
  </mergeCells>
  <phoneticPr fontId="9" type="noConversion"/>
  <conditionalFormatting sqref="D5:E5">
    <cfRule type="containsBlanks" dxfId="18" priority="1" stopIfTrue="1">
      <formula>LEN(TRIM(D5))=0</formula>
    </cfRule>
  </conditionalFormatting>
  <pageMargins left="0.75" right="0.75" top="1" bottom="1" header="0.5" footer="0.5"/>
  <pageSetup orientation="portrait" r:id="rId1"/>
  <headerFooter alignWithMargins="0">
    <oddFooter>&amp;R12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workbookViewId="0">
      <selection activeCell="D5" sqref="D5"/>
    </sheetView>
  </sheetViews>
  <sheetFormatPr defaultRowHeight="13.2"/>
  <cols>
    <col min="1" max="1" width="3.33203125" customWidth="1"/>
    <col min="2" max="2" width="2.109375" bestFit="1" customWidth="1"/>
    <col min="3" max="3" width="12" bestFit="1" customWidth="1"/>
    <col min="4" max="4" width="12.5546875" bestFit="1" customWidth="1"/>
    <col min="5" max="5" width="15" bestFit="1" customWidth="1"/>
    <col min="6" max="6" width="12" customWidth="1"/>
  </cols>
  <sheetData>
    <row r="1" spans="1:7" ht="31.5" customHeight="1">
      <c r="A1" s="381" t="s">
        <v>325</v>
      </c>
      <c r="B1" s="381"/>
      <c r="C1" s="381"/>
      <c r="D1" s="381"/>
      <c r="E1" s="381"/>
      <c r="F1" s="381"/>
      <c r="G1" s="381"/>
    </row>
    <row r="2" spans="1:7" ht="13.8">
      <c r="A2" s="54"/>
      <c r="B2" s="54"/>
      <c r="C2" s="92"/>
      <c r="D2" s="54"/>
      <c r="E2" s="54"/>
      <c r="F2" s="54"/>
      <c r="G2" s="54"/>
    </row>
    <row r="3" spans="1:7" ht="13.8">
      <c r="A3" s="54"/>
      <c r="B3" s="54"/>
      <c r="C3" s="54"/>
      <c r="D3" s="61" t="s">
        <v>233</v>
      </c>
      <c r="E3" s="61" t="s">
        <v>234</v>
      </c>
      <c r="F3" s="61" t="s">
        <v>235</v>
      </c>
      <c r="G3" s="54"/>
    </row>
    <row r="4" spans="1:7" ht="16.2">
      <c r="A4" s="54"/>
      <c r="B4" s="54"/>
      <c r="C4" s="54"/>
      <c r="D4" s="273" t="s">
        <v>287</v>
      </c>
      <c r="E4" s="273" t="s">
        <v>288</v>
      </c>
      <c r="F4" s="273" t="s">
        <v>3</v>
      </c>
      <c r="G4" s="54"/>
    </row>
    <row r="5" spans="1:7" ht="13.8">
      <c r="A5" s="54"/>
      <c r="B5" s="58">
        <v>1</v>
      </c>
      <c r="C5" s="274" t="s">
        <v>322</v>
      </c>
      <c r="D5" s="275"/>
      <c r="E5" s="275"/>
      <c r="F5" s="277" t="e">
        <f>D5/E5</f>
        <v>#DIV/0!</v>
      </c>
      <c r="G5" s="37"/>
    </row>
    <row r="6" spans="1:7" ht="13.8">
      <c r="A6" s="54"/>
      <c r="B6" s="58">
        <v>2</v>
      </c>
      <c r="C6" s="274" t="s">
        <v>323</v>
      </c>
      <c r="D6" s="275"/>
      <c r="E6" s="275"/>
      <c r="F6" s="277" t="e">
        <f t="shared" ref="F6:F8" si="0">D6/E6</f>
        <v>#DIV/0!</v>
      </c>
      <c r="G6" s="37"/>
    </row>
    <row r="7" spans="1:7" ht="13.8">
      <c r="A7" s="37"/>
      <c r="B7" s="58">
        <v>3</v>
      </c>
      <c r="C7" s="274" t="s">
        <v>324</v>
      </c>
      <c r="D7" s="275"/>
      <c r="E7" s="275"/>
      <c r="F7" s="277" t="e">
        <f t="shared" si="0"/>
        <v>#DIV/0!</v>
      </c>
      <c r="G7" s="37"/>
    </row>
    <row r="8" spans="1:7" ht="13.8">
      <c r="A8" s="37"/>
      <c r="B8" s="58">
        <v>4</v>
      </c>
      <c r="C8" s="79" t="s">
        <v>23</v>
      </c>
      <c r="D8" s="276">
        <f>SUM(D5:D7)</f>
        <v>0</v>
      </c>
      <c r="E8" s="276">
        <f>SUM(E5:E7)</f>
        <v>0</v>
      </c>
      <c r="F8" s="277" t="e">
        <f t="shared" si="0"/>
        <v>#DIV/0!</v>
      </c>
      <c r="G8" s="37"/>
    </row>
    <row r="9" spans="1:7">
      <c r="A9" s="37"/>
      <c r="B9" s="37"/>
      <c r="C9" s="37"/>
      <c r="D9" s="37"/>
      <c r="E9" s="37"/>
      <c r="F9" s="37"/>
      <c r="G9" s="37"/>
    </row>
    <row r="10" spans="1:7" ht="30" customHeight="1">
      <c r="A10" s="390" t="s">
        <v>326</v>
      </c>
      <c r="B10" s="390"/>
      <c r="C10" s="390"/>
      <c r="D10" s="390"/>
      <c r="E10" s="390"/>
      <c r="F10" s="390"/>
      <c r="G10" s="390"/>
    </row>
    <row r="11" spans="1:7" ht="13.8">
      <c r="A11" s="391" t="s">
        <v>327</v>
      </c>
      <c r="B11" s="391"/>
      <c r="C11" s="391"/>
      <c r="D11" s="391"/>
      <c r="E11" s="391"/>
      <c r="F11" s="391"/>
      <c r="G11" s="391"/>
    </row>
  </sheetData>
  <sheetProtection password="9DDB" sheet="1" objects="1" scenarios="1"/>
  <protectedRanges>
    <protectedRange sqref="D5:E7" name="Range1"/>
  </protectedRanges>
  <mergeCells count="3">
    <mergeCell ref="A1:G1"/>
    <mergeCell ref="A10:G10"/>
    <mergeCell ref="A11:G11"/>
  </mergeCells>
  <conditionalFormatting sqref="D5:E7">
    <cfRule type="containsBlanks" dxfId="17" priority="1">
      <formula>LEN(TRIM(D5))=0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workbookViewId="0">
      <selection activeCell="D8" activeCellId="1" sqref="D4 D8:D14"/>
    </sheetView>
  </sheetViews>
  <sheetFormatPr defaultColWidth="9.109375" defaultRowHeight="13.8"/>
  <cols>
    <col min="1" max="1" width="3.6640625" style="95" customWidth="1"/>
    <col min="2" max="2" width="3.6640625" style="103" customWidth="1"/>
    <col min="3" max="3" width="24.33203125" style="95" customWidth="1"/>
    <col min="4" max="4" width="14.88671875" style="95" customWidth="1"/>
    <col min="5" max="5" width="14" style="95" customWidth="1"/>
    <col min="6" max="6" width="3.6640625" style="95" customWidth="1"/>
    <col min="7" max="16384" width="9.109375" style="95"/>
  </cols>
  <sheetData>
    <row r="1" spans="1:7">
      <c r="A1" s="377" t="s">
        <v>188</v>
      </c>
      <c r="B1" s="377"/>
      <c r="C1" s="377"/>
      <c r="D1" s="377"/>
      <c r="E1" s="377"/>
      <c r="F1" s="377"/>
      <c r="G1" s="96"/>
    </row>
    <row r="2" spans="1:7">
      <c r="A2" s="97"/>
      <c r="B2" s="58"/>
      <c r="C2" s="55"/>
      <c r="D2" s="98"/>
      <c r="E2" s="99"/>
      <c r="F2" s="100"/>
      <c r="G2" s="96"/>
    </row>
    <row r="3" spans="1:7">
      <c r="A3" s="97"/>
      <c r="B3" s="58"/>
      <c r="C3" s="92"/>
      <c r="D3" s="108" t="s">
        <v>233</v>
      </c>
      <c r="E3" s="54"/>
      <c r="F3" s="54"/>
    </row>
    <row r="4" spans="1:7">
      <c r="A4" s="97"/>
      <c r="B4" s="58">
        <v>1</v>
      </c>
      <c r="C4" s="101" t="s">
        <v>2</v>
      </c>
      <c r="D4" s="102"/>
      <c r="E4" s="56"/>
      <c r="F4" s="54"/>
    </row>
    <row r="5" spans="1:7">
      <c r="A5" s="97"/>
      <c r="B5" s="58"/>
      <c r="C5" s="104"/>
      <c r="D5" s="105"/>
      <c r="E5" s="56"/>
      <c r="F5" s="54"/>
    </row>
    <row r="6" spans="1:7">
      <c r="A6" s="97"/>
      <c r="B6" s="58"/>
      <c r="C6" s="56"/>
      <c r="D6" s="107" t="s">
        <v>233</v>
      </c>
      <c r="E6" s="107" t="s">
        <v>234</v>
      </c>
      <c r="F6" s="54"/>
    </row>
    <row r="7" spans="1:7">
      <c r="A7" s="97"/>
      <c r="B7" s="58"/>
      <c r="C7" s="93"/>
      <c r="D7" s="94" t="s">
        <v>1</v>
      </c>
      <c r="E7" s="94" t="s">
        <v>3</v>
      </c>
      <c r="F7" s="97"/>
    </row>
    <row r="8" spans="1:7">
      <c r="A8" s="97"/>
      <c r="B8" s="58">
        <v>2</v>
      </c>
      <c r="C8" s="75" t="s">
        <v>289</v>
      </c>
      <c r="D8" s="76"/>
      <c r="E8" s="74" t="e">
        <f t="shared" ref="E8:E15" si="0">D8/$D$4</f>
        <v>#DIV/0!</v>
      </c>
      <c r="F8" s="97"/>
    </row>
    <row r="9" spans="1:7">
      <c r="A9" s="97"/>
      <c r="B9" s="58">
        <v>3</v>
      </c>
      <c r="C9" s="75" t="s">
        <v>290</v>
      </c>
      <c r="D9" s="76"/>
      <c r="E9" s="74" t="e">
        <f t="shared" si="0"/>
        <v>#DIV/0!</v>
      </c>
      <c r="F9" s="97"/>
    </row>
    <row r="10" spans="1:7">
      <c r="A10" s="97"/>
      <c r="B10" s="58">
        <v>4</v>
      </c>
      <c r="C10" s="75" t="s">
        <v>291</v>
      </c>
      <c r="D10" s="76"/>
      <c r="E10" s="74" t="e">
        <f t="shared" si="0"/>
        <v>#DIV/0!</v>
      </c>
      <c r="F10" s="97"/>
    </row>
    <row r="11" spans="1:7">
      <c r="A11" s="97"/>
      <c r="B11" s="58">
        <v>5</v>
      </c>
      <c r="C11" s="75" t="s">
        <v>292</v>
      </c>
      <c r="D11" s="76"/>
      <c r="E11" s="74" t="e">
        <f t="shared" si="0"/>
        <v>#DIV/0!</v>
      </c>
      <c r="F11" s="97"/>
    </row>
    <row r="12" spans="1:7">
      <c r="A12" s="97"/>
      <c r="B12" s="58">
        <v>6</v>
      </c>
      <c r="C12" s="75" t="s">
        <v>293</v>
      </c>
      <c r="D12" s="76"/>
      <c r="E12" s="74" t="e">
        <f t="shared" si="0"/>
        <v>#DIV/0!</v>
      </c>
      <c r="F12" s="97"/>
    </row>
    <row r="13" spans="1:7">
      <c r="A13" s="97"/>
      <c r="B13" s="58">
        <v>7</v>
      </c>
      <c r="C13" s="75" t="s">
        <v>294</v>
      </c>
      <c r="D13" s="76"/>
      <c r="E13" s="74" t="e">
        <f t="shared" si="0"/>
        <v>#DIV/0!</v>
      </c>
      <c r="F13" s="97"/>
    </row>
    <row r="14" spans="1:7">
      <c r="A14" s="97"/>
      <c r="B14" s="58">
        <v>8</v>
      </c>
      <c r="C14" s="75" t="s">
        <v>295</v>
      </c>
      <c r="D14" s="76"/>
      <c r="E14" s="74" t="e">
        <f t="shared" si="0"/>
        <v>#DIV/0!</v>
      </c>
      <c r="F14" s="97"/>
    </row>
    <row r="15" spans="1:7">
      <c r="A15" s="97"/>
      <c r="B15" s="58"/>
      <c r="C15" s="79" t="s">
        <v>23</v>
      </c>
      <c r="D15" s="73">
        <f>SUM(D8:D14)</f>
        <v>0</v>
      </c>
      <c r="E15" s="74" t="e">
        <f t="shared" si="0"/>
        <v>#DIV/0!</v>
      </c>
      <c r="F15" s="97"/>
    </row>
    <row r="16" spans="1:7">
      <c r="A16" s="97"/>
      <c r="B16" s="58"/>
      <c r="C16" s="54"/>
      <c r="D16" s="54"/>
      <c r="E16" s="54"/>
      <c r="F16" s="54"/>
    </row>
  </sheetData>
  <sheetProtection password="9DDB" sheet="1" objects="1" scenarios="1"/>
  <protectedRanges>
    <protectedRange sqref="D4 D8:D14" name="Range1"/>
  </protectedRanges>
  <mergeCells count="1">
    <mergeCell ref="A1:F1"/>
  </mergeCells>
  <phoneticPr fontId="0" type="noConversion"/>
  <conditionalFormatting sqref="D8:D14 D4">
    <cfRule type="containsBlanks" dxfId="16" priority="1" stopIfTrue="1">
      <formula>LEN(TRIM(D4))=0</formula>
    </cfRule>
  </conditionalFormatting>
  <pageMargins left="0.75" right="0.75" top="1" bottom="1" header="0.5" footer="0.5"/>
  <pageSetup orientation="portrait" r:id="rId1"/>
  <headerFooter alignWithMargins="0">
    <oddFooter>&amp;R13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9"/>
  <sheetViews>
    <sheetView showGridLines="0" workbookViewId="0">
      <selection activeCell="C7" sqref="C7"/>
    </sheetView>
  </sheetViews>
  <sheetFormatPr defaultColWidth="9.109375" defaultRowHeight="13.8"/>
  <cols>
    <col min="1" max="2" width="3.6640625" style="57" customWidth="1"/>
    <col min="3" max="3" width="28.6640625" style="57" customWidth="1"/>
    <col min="4" max="4" width="13" style="57" customWidth="1"/>
    <col min="5" max="5" width="14.109375" style="57" bestFit="1" customWidth="1"/>
    <col min="6" max="6" width="10.5546875" style="57" customWidth="1"/>
    <col min="7" max="7" width="3.6640625" style="57" customWidth="1"/>
    <col min="8" max="16384" width="9.109375" style="57"/>
  </cols>
  <sheetData>
    <row r="1" spans="1:7" ht="17.399999999999999">
      <c r="A1" s="373" t="s">
        <v>349</v>
      </c>
      <c r="B1" s="373"/>
      <c r="C1" s="373"/>
      <c r="D1" s="373"/>
      <c r="E1" s="373"/>
      <c r="F1" s="373"/>
      <c r="G1" s="373"/>
    </row>
    <row r="2" spans="1:7" ht="5.0999999999999996" customHeight="1"/>
    <row r="3" spans="1:7">
      <c r="A3" s="377" t="s">
        <v>189</v>
      </c>
      <c r="B3" s="377"/>
      <c r="C3" s="377"/>
      <c r="D3" s="377"/>
      <c r="E3" s="377"/>
      <c r="F3" s="377"/>
      <c r="G3" s="377"/>
    </row>
    <row r="4" spans="1:7">
      <c r="A4" s="313"/>
      <c r="B4" s="313"/>
      <c r="C4" s="328"/>
      <c r="D4" s="329"/>
      <c r="E4" s="330"/>
      <c r="F4" s="313"/>
      <c r="G4" s="313"/>
    </row>
    <row r="5" spans="1:7">
      <c r="A5" s="313"/>
      <c r="B5" s="313"/>
      <c r="C5" s="325"/>
      <c r="D5" s="331" t="s">
        <v>233</v>
      </c>
      <c r="E5" s="331" t="s">
        <v>234</v>
      </c>
      <c r="F5" s="315" t="s">
        <v>235</v>
      </c>
      <c r="G5" s="313"/>
    </row>
    <row r="6" spans="1:7">
      <c r="A6" s="313"/>
      <c r="B6" s="313"/>
      <c r="C6" s="325"/>
      <c r="D6" s="94" t="s">
        <v>1</v>
      </c>
      <c r="E6" s="72" t="s">
        <v>2</v>
      </c>
      <c r="F6" s="72" t="s">
        <v>3</v>
      </c>
      <c r="G6" s="313"/>
    </row>
    <row r="7" spans="1:7">
      <c r="A7" s="313"/>
      <c r="B7" s="324">
        <v>1</v>
      </c>
      <c r="C7" s="335" t="s">
        <v>190</v>
      </c>
      <c r="D7" s="336"/>
      <c r="E7" s="336"/>
      <c r="F7" s="74" t="e">
        <f>D7/E7</f>
        <v>#DIV/0!</v>
      </c>
      <c r="G7" s="313"/>
    </row>
    <row r="8" spans="1:7">
      <c r="A8" s="313"/>
      <c r="B8" s="313"/>
      <c r="C8" s="323"/>
      <c r="D8" s="332"/>
      <c r="E8" s="332"/>
      <c r="F8" s="333"/>
      <c r="G8" s="334"/>
    </row>
    <row r="9" spans="1:7">
      <c r="C9" s="109"/>
      <c r="D9" s="110"/>
      <c r="E9" s="110"/>
    </row>
  </sheetData>
  <sheetProtection algorithmName="SHA-512" hashValue="jSLwEgdwRWnZ8UFoo7Z4L0hA1B38jECaTgVFiI1OIu4rYW2ED7uRzSzx50WqyZOg45ZRHKQygJ//91orZK4tlQ==" saltValue="Hcl5fl9QiPhH42OMHGJ6vg==" spinCount="100000" sheet="1" objects="1" scenarios="1"/>
  <protectedRanges>
    <protectedRange sqref="D7:E7" name="Range1"/>
  </protectedRanges>
  <mergeCells count="2">
    <mergeCell ref="A3:G3"/>
    <mergeCell ref="A1:G1"/>
  </mergeCells>
  <phoneticPr fontId="0" type="noConversion"/>
  <conditionalFormatting sqref="D7:E7">
    <cfRule type="containsBlanks" dxfId="15" priority="1" stopIfTrue="1">
      <formula>LEN(TRIM(D7))=0</formula>
    </cfRule>
  </conditionalFormatting>
  <pageMargins left="0.75" right="0.75" top="1" bottom="1" header="0.5" footer="0.5"/>
  <pageSetup orientation="portrait" r:id="rId1"/>
  <headerFooter alignWithMargins="0">
    <oddFooter>&amp;R14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workbookViewId="0">
      <selection activeCell="D5" sqref="D5"/>
    </sheetView>
  </sheetViews>
  <sheetFormatPr defaultColWidth="9.109375" defaultRowHeight="13.8"/>
  <cols>
    <col min="1" max="2" width="3.6640625" style="57" customWidth="1"/>
    <col min="3" max="3" width="31.5546875" style="57" customWidth="1"/>
    <col min="4" max="4" width="11.88671875" style="57" customWidth="1"/>
    <col min="5" max="5" width="14.109375" style="57" bestFit="1" customWidth="1"/>
    <col min="6" max="6" width="11.109375" style="57" customWidth="1"/>
    <col min="7" max="7" width="3.6640625" style="57" customWidth="1"/>
    <col min="8" max="16384" width="9.109375" style="57"/>
  </cols>
  <sheetData>
    <row r="1" spans="1:7">
      <c r="A1" s="377" t="s">
        <v>191</v>
      </c>
      <c r="B1" s="377"/>
      <c r="C1" s="377"/>
      <c r="D1" s="377"/>
      <c r="E1" s="377"/>
      <c r="F1" s="377"/>
      <c r="G1" s="377"/>
    </row>
    <row r="2" spans="1:7">
      <c r="A2" s="54"/>
      <c r="B2" s="54"/>
      <c r="C2" s="55"/>
      <c r="D2" s="98"/>
      <c r="E2" s="99"/>
      <c r="F2" s="54"/>
      <c r="G2" s="54"/>
    </row>
    <row r="3" spans="1:7">
      <c r="A3" s="54"/>
      <c r="B3" s="54"/>
      <c r="C3" s="56"/>
      <c r="D3" s="111" t="s">
        <v>233</v>
      </c>
      <c r="E3" s="111" t="s">
        <v>234</v>
      </c>
      <c r="F3" s="108" t="s">
        <v>235</v>
      </c>
      <c r="G3" s="54"/>
    </row>
    <row r="4" spans="1:7">
      <c r="A4" s="54"/>
      <c r="B4" s="54"/>
      <c r="C4" s="56"/>
      <c r="D4" s="63" t="s">
        <v>1</v>
      </c>
      <c r="E4" s="64" t="s">
        <v>2</v>
      </c>
      <c r="F4" s="64" t="s">
        <v>3</v>
      </c>
      <c r="G4" s="54"/>
    </row>
    <row r="5" spans="1:7">
      <c r="A5" s="54"/>
      <c r="B5" s="58">
        <v>1</v>
      </c>
      <c r="C5" s="75" t="s">
        <v>190</v>
      </c>
      <c r="D5" s="102"/>
      <c r="E5" s="102"/>
      <c r="F5" s="41" t="e">
        <f>D5/E5</f>
        <v>#DIV/0!</v>
      </c>
      <c r="G5" s="54"/>
    </row>
    <row r="6" spans="1:7">
      <c r="A6" s="54"/>
      <c r="B6" s="54"/>
      <c r="C6" s="70"/>
      <c r="D6" s="93"/>
      <c r="E6" s="93"/>
      <c r="F6" s="105"/>
      <c r="G6" s="54"/>
    </row>
  </sheetData>
  <sheetProtection password="9DDB" sheet="1" objects="1" scenarios="1"/>
  <protectedRanges>
    <protectedRange sqref="D5:E5" name="Range1"/>
  </protectedRanges>
  <mergeCells count="1">
    <mergeCell ref="A1:G1"/>
  </mergeCells>
  <phoneticPr fontId="0" type="noConversion"/>
  <conditionalFormatting sqref="D5:E5">
    <cfRule type="containsBlanks" dxfId="14" priority="1" stopIfTrue="1">
      <formula>LEN(TRIM(D5))=0</formula>
    </cfRule>
  </conditionalFormatting>
  <pageMargins left="0.75" right="0.75" top="1" bottom="1" header="0.5" footer="0.5"/>
  <pageSetup orientation="portrait" r:id="rId1"/>
  <headerFooter alignWithMargins="0">
    <oddFooter>&amp;R15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5"/>
  <sheetViews>
    <sheetView showGridLines="0" workbookViewId="0">
      <selection activeCell="D6" sqref="D6"/>
    </sheetView>
  </sheetViews>
  <sheetFormatPr defaultRowHeight="13.2"/>
  <cols>
    <col min="1" max="1" width="3.6640625" customWidth="1"/>
    <col min="2" max="2" width="3.6640625" style="39" customWidth="1"/>
    <col min="3" max="3" width="11.6640625" bestFit="1" customWidth="1"/>
    <col min="4" max="4" width="15" style="13" customWidth="1"/>
    <col min="5" max="5" width="15" style="14" customWidth="1"/>
    <col min="6" max="6" width="13" style="11" customWidth="1"/>
    <col min="7" max="7" width="3.6640625" style="12" customWidth="1"/>
    <col min="8" max="8" width="11.88671875" customWidth="1"/>
    <col min="9" max="9" width="13" customWidth="1"/>
    <col min="10" max="10" width="13.44140625" customWidth="1"/>
    <col min="11" max="11" width="11.5546875" customWidth="1"/>
    <col min="12" max="12" width="11.109375" customWidth="1"/>
    <col min="13" max="13" width="11.44140625" customWidth="1"/>
    <col min="14" max="14" width="10.5546875" customWidth="1"/>
    <col min="15" max="15" width="11.88671875" customWidth="1"/>
    <col min="16" max="16" width="11.33203125" customWidth="1"/>
  </cols>
  <sheetData>
    <row r="1" spans="1:16" s="4" customFormat="1" ht="15.6">
      <c r="A1" s="392" t="s">
        <v>114</v>
      </c>
      <c r="B1" s="392"/>
      <c r="C1" s="392"/>
      <c r="D1" s="392"/>
      <c r="E1" s="392"/>
      <c r="F1" s="392"/>
      <c r="G1" s="392"/>
    </row>
    <row r="2" spans="1:16" ht="15">
      <c r="A2" s="37"/>
      <c r="B2" s="38"/>
      <c r="C2" s="113"/>
      <c r="D2" s="114"/>
      <c r="E2" s="115"/>
      <c r="F2" s="116"/>
      <c r="G2" s="150"/>
      <c r="H2" s="5"/>
    </row>
    <row r="3" spans="1:16" s="57" customFormat="1" ht="13.8">
      <c r="A3" s="54"/>
      <c r="B3" s="58"/>
      <c r="C3" s="160" t="s">
        <v>233</v>
      </c>
      <c r="D3" s="159" t="s">
        <v>234</v>
      </c>
      <c r="E3" s="159" t="s">
        <v>235</v>
      </c>
      <c r="F3" s="159" t="s">
        <v>236</v>
      </c>
      <c r="G3" s="129"/>
    </row>
    <row r="4" spans="1:16" s="57" customFormat="1" ht="13.8">
      <c r="A4" s="54"/>
      <c r="B4" s="58"/>
      <c r="C4" s="393" t="s">
        <v>15</v>
      </c>
      <c r="D4" s="130" t="s">
        <v>68</v>
      </c>
      <c r="E4" s="130"/>
      <c r="F4" s="147"/>
      <c r="G4" s="129"/>
    </row>
    <row r="5" spans="1:16" s="57" customFormat="1" ht="13.8">
      <c r="A5" s="54"/>
      <c r="B5" s="58"/>
      <c r="C5" s="394"/>
      <c r="D5" s="131" t="s">
        <v>41</v>
      </c>
      <c r="E5" s="132" t="s">
        <v>59</v>
      </c>
      <c r="F5" s="148" t="s">
        <v>23</v>
      </c>
      <c r="G5" s="129"/>
      <c r="H5" s="134"/>
    </row>
    <row r="6" spans="1:16" s="57" customFormat="1" ht="13.8">
      <c r="A6" s="54"/>
      <c r="B6" s="58">
        <v>1</v>
      </c>
      <c r="C6" s="153" t="s">
        <v>51</v>
      </c>
      <c r="D6" s="136"/>
      <c r="E6" s="137"/>
      <c r="F6" s="149">
        <f>D6+E6</f>
        <v>0</v>
      </c>
      <c r="G6" s="129"/>
    </row>
    <row r="7" spans="1:16" s="57" customFormat="1" ht="13.8">
      <c r="A7" s="54"/>
      <c r="B7" s="58">
        <v>2</v>
      </c>
      <c r="C7" s="153" t="s">
        <v>52</v>
      </c>
      <c r="D7" s="136"/>
      <c r="E7" s="137"/>
      <c r="F7" s="149">
        <f>D7+E7</f>
        <v>0</v>
      </c>
      <c r="G7" s="129"/>
    </row>
    <row r="8" spans="1:16" s="57" customFormat="1" ht="13.8">
      <c r="A8" s="54"/>
      <c r="B8" s="58">
        <v>3</v>
      </c>
      <c r="C8" s="153" t="s">
        <v>82</v>
      </c>
      <c r="D8" s="138"/>
      <c r="E8" s="139"/>
      <c r="F8" s="149">
        <f>E8</f>
        <v>0</v>
      </c>
      <c r="G8" s="129"/>
    </row>
    <row r="9" spans="1:16" s="57" customFormat="1" ht="13.8">
      <c r="A9" s="54"/>
      <c r="B9" s="58">
        <v>4</v>
      </c>
      <c r="C9" s="153" t="s">
        <v>29</v>
      </c>
      <c r="D9" s="140"/>
      <c r="E9" s="139"/>
      <c r="F9" s="149">
        <f>D9+E9</f>
        <v>0</v>
      </c>
      <c r="G9" s="129"/>
    </row>
    <row r="10" spans="1:16" s="57" customFormat="1" ht="13.8">
      <c r="A10" s="54"/>
      <c r="B10" s="58">
        <v>5</v>
      </c>
      <c r="C10" s="153" t="s">
        <v>83</v>
      </c>
      <c r="D10" s="140"/>
      <c r="E10" s="141"/>
      <c r="F10" s="149">
        <f>D10</f>
        <v>0</v>
      </c>
      <c r="G10" s="129"/>
    </row>
    <row r="11" spans="1:16" s="57" customFormat="1" ht="13.8">
      <c r="A11" s="54"/>
      <c r="B11" s="58">
        <v>6</v>
      </c>
      <c r="C11" s="153" t="s">
        <v>34</v>
      </c>
      <c r="D11" s="140"/>
      <c r="E11" s="139"/>
      <c r="F11" s="149">
        <f>D11+E11</f>
        <v>0</v>
      </c>
      <c r="G11" s="129"/>
    </row>
    <row r="12" spans="1:16" s="57" customFormat="1" ht="13.8">
      <c r="A12" s="54"/>
      <c r="B12" s="58">
        <v>7</v>
      </c>
      <c r="C12" s="153" t="s">
        <v>63</v>
      </c>
      <c r="D12" s="140"/>
      <c r="E12" s="139"/>
      <c r="F12" s="149">
        <f>D12+E12</f>
        <v>0</v>
      </c>
      <c r="G12" s="129"/>
    </row>
    <row r="13" spans="1:16" s="57" customFormat="1" ht="13.8">
      <c r="A13" s="54"/>
      <c r="B13" s="58"/>
      <c r="C13" s="161"/>
      <c r="D13" s="143"/>
      <c r="E13" s="144"/>
      <c r="F13" s="145"/>
      <c r="G13" s="129"/>
    </row>
    <row r="14" spans="1:16" s="10" customFormat="1" ht="13.8">
      <c r="A14" s="118"/>
      <c r="B14" s="146"/>
      <c r="C14" s="160" t="s">
        <v>233</v>
      </c>
      <c r="D14" s="159" t="s">
        <v>234</v>
      </c>
      <c r="E14" s="159" t="s">
        <v>235</v>
      </c>
      <c r="F14" s="159" t="s">
        <v>236</v>
      </c>
      <c r="G14" s="123"/>
      <c r="H14"/>
      <c r="I14"/>
      <c r="J14"/>
      <c r="K14"/>
      <c r="L14"/>
      <c r="M14"/>
      <c r="N14"/>
      <c r="O14"/>
      <c r="P14"/>
    </row>
    <row r="15" spans="1:16" ht="27.6">
      <c r="A15" s="37"/>
      <c r="B15" s="38"/>
      <c r="C15" s="127" t="s">
        <v>15</v>
      </c>
      <c r="D15" s="127" t="s">
        <v>84</v>
      </c>
      <c r="E15" s="81" t="s">
        <v>85</v>
      </c>
      <c r="F15" s="128" t="s">
        <v>86</v>
      </c>
      <c r="G15" s="117"/>
    </row>
    <row r="16" spans="1:16" ht="13.8">
      <c r="A16" s="37"/>
      <c r="B16" s="38"/>
      <c r="C16" s="366" t="s">
        <v>196</v>
      </c>
      <c r="D16" s="366"/>
      <c r="E16" s="366"/>
      <c r="F16" s="366"/>
      <c r="G16" s="152"/>
    </row>
    <row r="17" spans="1:7" ht="13.8">
      <c r="A17" s="37"/>
      <c r="B17" s="38">
        <v>8</v>
      </c>
      <c r="C17" s="156" t="s">
        <v>197</v>
      </c>
      <c r="D17" s="124" t="s">
        <v>41</v>
      </c>
      <c r="E17" s="155"/>
      <c r="F17" s="157" t="e">
        <f>E17/SUM(D6:D7)*12000</f>
        <v>#DIV/0!</v>
      </c>
      <c r="G17" s="117"/>
    </row>
    <row r="18" spans="1:7" ht="13.8">
      <c r="A18" s="37"/>
      <c r="B18" s="38">
        <v>9</v>
      </c>
      <c r="C18" s="156" t="s">
        <v>197</v>
      </c>
      <c r="D18" s="124" t="s">
        <v>59</v>
      </c>
      <c r="E18" s="155"/>
      <c r="F18" s="157" t="e">
        <f>E18/SUM(E6:E7)*12000</f>
        <v>#DIV/0!</v>
      </c>
      <c r="G18" s="117"/>
    </row>
    <row r="19" spans="1:7" ht="13.8">
      <c r="A19" s="37"/>
      <c r="B19" s="38">
        <v>10</v>
      </c>
      <c r="C19" s="156" t="s">
        <v>29</v>
      </c>
      <c r="D19" s="124" t="s">
        <v>41</v>
      </c>
      <c r="E19" s="155"/>
      <c r="F19" s="157" t="e">
        <f>E19/D9*12000</f>
        <v>#DIV/0!</v>
      </c>
      <c r="G19" s="117"/>
    </row>
    <row r="20" spans="1:7" ht="13.8">
      <c r="A20" s="37"/>
      <c r="B20" s="38">
        <v>11</v>
      </c>
      <c r="C20" s="156" t="s">
        <v>29</v>
      </c>
      <c r="D20" s="124" t="s">
        <v>59</v>
      </c>
      <c r="E20" s="155"/>
      <c r="F20" s="157" t="e">
        <f>E20/E9*12000</f>
        <v>#DIV/0!</v>
      </c>
      <c r="G20" s="117"/>
    </row>
    <row r="21" spans="1:7" ht="13.8">
      <c r="A21" s="37"/>
      <c r="B21" s="38">
        <v>12</v>
      </c>
      <c r="C21" s="156" t="s">
        <v>34</v>
      </c>
      <c r="D21" s="124" t="s">
        <v>41</v>
      </c>
      <c r="E21" s="155"/>
      <c r="F21" s="157" t="e">
        <f>E21/D11*12000</f>
        <v>#DIV/0!</v>
      </c>
      <c r="G21" s="117"/>
    </row>
    <row r="22" spans="1:7" ht="13.8">
      <c r="A22" s="37"/>
      <c r="B22" s="38">
        <v>13</v>
      </c>
      <c r="C22" s="156" t="s">
        <v>34</v>
      </c>
      <c r="D22" s="124" t="s">
        <v>59</v>
      </c>
      <c r="E22" s="155"/>
      <c r="F22" s="157" t="e">
        <f>E22/E11*12000</f>
        <v>#DIV/0!</v>
      </c>
      <c r="G22" s="117"/>
    </row>
    <row r="23" spans="1:7" ht="13.8">
      <c r="A23" s="37"/>
      <c r="B23" s="38">
        <v>14</v>
      </c>
      <c r="C23" s="156" t="s">
        <v>63</v>
      </c>
      <c r="D23" s="124" t="s">
        <v>41</v>
      </c>
      <c r="E23" s="155"/>
      <c r="F23" s="157" t="e">
        <f>E23/D12*12000</f>
        <v>#DIV/0!</v>
      </c>
      <c r="G23" s="117"/>
    </row>
    <row r="24" spans="1:7" ht="13.8">
      <c r="A24" s="37"/>
      <c r="B24" s="38">
        <v>15</v>
      </c>
      <c r="C24" s="156" t="s">
        <v>63</v>
      </c>
      <c r="D24" s="124" t="s">
        <v>59</v>
      </c>
      <c r="E24" s="155"/>
      <c r="F24" s="157" t="e">
        <f>E24/E12*12000</f>
        <v>#DIV/0!</v>
      </c>
      <c r="G24" s="117"/>
    </row>
    <row r="25" spans="1:7" ht="13.8">
      <c r="A25" s="37"/>
      <c r="B25" s="38"/>
      <c r="C25" s="366" t="s">
        <v>195</v>
      </c>
      <c r="D25" s="366"/>
      <c r="E25" s="366"/>
      <c r="F25" s="366"/>
      <c r="G25" s="152"/>
    </row>
    <row r="26" spans="1:7" ht="13.8">
      <c r="A26" s="37"/>
      <c r="B26" s="38">
        <v>16</v>
      </c>
      <c r="C26" s="158" t="s">
        <v>51</v>
      </c>
      <c r="D26" s="50" t="s">
        <v>87</v>
      </c>
      <c r="E26" s="154"/>
      <c r="F26" s="125" t="e">
        <f>E26/F6*12000</f>
        <v>#DIV/0!</v>
      </c>
      <c r="G26" s="117"/>
    </row>
    <row r="27" spans="1:7" ht="13.8">
      <c r="A27" s="37"/>
      <c r="B27" s="38">
        <v>17</v>
      </c>
      <c r="C27" s="158" t="s">
        <v>52</v>
      </c>
      <c r="D27" s="50" t="s">
        <v>87</v>
      </c>
      <c r="E27" s="154"/>
      <c r="F27" s="125" t="e">
        <f>E27/F7*12000</f>
        <v>#DIV/0!</v>
      </c>
      <c r="G27" s="117"/>
    </row>
    <row r="28" spans="1:7" ht="13.8">
      <c r="A28" s="37"/>
      <c r="B28" s="38"/>
      <c r="C28" s="366" t="s">
        <v>198</v>
      </c>
      <c r="D28" s="366"/>
      <c r="E28" s="366"/>
      <c r="F28" s="366"/>
      <c r="G28" s="152"/>
    </row>
    <row r="29" spans="1:7" ht="13.8">
      <c r="A29" s="37"/>
      <c r="B29" s="38">
        <v>18</v>
      </c>
      <c r="C29" s="158" t="s">
        <v>82</v>
      </c>
      <c r="D29" s="50" t="s">
        <v>59</v>
      </c>
      <c r="E29" s="154"/>
      <c r="F29" s="125" t="e">
        <f>E29/E8*12000</f>
        <v>#DIV/0!</v>
      </c>
      <c r="G29" s="117"/>
    </row>
    <row r="30" spans="1:7" ht="13.8">
      <c r="A30" s="37"/>
      <c r="B30" s="38">
        <v>19</v>
      </c>
      <c r="C30" s="158" t="s">
        <v>34</v>
      </c>
      <c r="D30" s="50" t="s">
        <v>59</v>
      </c>
      <c r="E30" s="154"/>
      <c r="F30" s="125" t="e">
        <f>E30/E11*12000</f>
        <v>#DIV/0!</v>
      </c>
      <c r="G30" s="117"/>
    </row>
    <row r="31" spans="1:7" ht="13.8">
      <c r="A31" s="37"/>
      <c r="B31" s="38">
        <v>20</v>
      </c>
      <c r="C31" s="158" t="s">
        <v>63</v>
      </c>
      <c r="D31" s="50" t="s">
        <v>59</v>
      </c>
      <c r="E31" s="154"/>
      <c r="F31" s="125" t="e">
        <f>E31/E12*12000</f>
        <v>#DIV/0!</v>
      </c>
      <c r="G31" s="117"/>
    </row>
    <row r="32" spans="1:7" ht="13.8">
      <c r="A32" s="37"/>
      <c r="B32" s="38"/>
      <c r="C32" s="366" t="s">
        <v>199</v>
      </c>
      <c r="D32" s="366"/>
      <c r="E32" s="366"/>
      <c r="F32" s="366"/>
      <c r="G32" s="152"/>
    </row>
    <row r="33" spans="1:7" ht="13.8">
      <c r="A33" s="37"/>
      <c r="B33" s="38">
        <v>21</v>
      </c>
      <c r="C33" s="158" t="s">
        <v>82</v>
      </c>
      <c r="D33" s="50" t="s">
        <v>59</v>
      </c>
      <c r="E33" s="154"/>
      <c r="F33" s="125" t="e">
        <f>E33/E8*12000</f>
        <v>#DIV/0!</v>
      </c>
      <c r="G33" s="117"/>
    </row>
    <row r="34" spans="1:7" ht="13.8">
      <c r="A34" s="37"/>
      <c r="B34" s="38">
        <v>22</v>
      </c>
      <c r="C34" s="158" t="s">
        <v>34</v>
      </c>
      <c r="D34" s="50" t="s">
        <v>59</v>
      </c>
      <c r="E34" s="154"/>
      <c r="F34" s="125" t="e">
        <f>E34/E11*12000</f>
        <v>#DIV/0!</v>
      </c>
      <c r="G34" s="117"/>
    </row>
    <row r="35" spans="1:7" ht="13.8">
      <c r="A35" s="37"/>
      <c r="B35" s="38">
        <v>23</v>
      </c>
      <c r="C35" s="158" t="s">
        <v>63</v>
      </c>
      <c r="D35" s="50" t="s">
        <v>59</v>
      </c>
      <c r="E35" s="154"/>
      <c r="F35" s="125" t="e">
        <f>E35/E12*12000</f>
        <v>#DIV/0!</v>
      </c>
      <c r="G35" s="117"/>
    </row>
    <row r="36" spans="1:7" ht="13.8">
      <c r="A36" s="37"/>
      <c r="B36" s="38"/>
      <c r="C36" s="366" t="s">
        <v>88</v>
      </c>
      <c r="D36" s="366"/>
      <c r="E36" s="366"/>
      <c r="F36" s="366"/>
      <c r="G36" s="152"/>
    </row>
    <row r="37" spans="1:7" ht="13.8">
      <c r="A37" s="37"/>
      <c r="B37" s="38">
        <v>24</v>
      </c>
      <c r="C37" s="158" t="s">
        <v>83</v>
      </c>
      <c r="D37" s="50" t="s">
        <v>41</v>
      </c>
      <c r="E37" s="154"/>
      <c r="F37" s="125" t="e">
        <f>E37/D10*12000</f>
        <v>#DIV/0!</v>
      </c>
      <c r="G37" s="117"/>
    </row>
    <row r="38" spans="1:7" ht="13.8">
      <c r="A38" s="37"/>
      <c r="B38" s="38">
        <v>25</v>
      </c>
      <c r="C38" s="158" t="s">
        <v>82</v>
      </c>
      <c r="D38" s="50" t="s">
        <v>59</v>
      </c>
      <c r="E38" s="154"/>
      <c r="F38" s="125" t="e">
        <f>E38/E8*12000</f>
        <v>#DIV/0!</v>
      </c>
      <c r="G38" s="117"/>
    </row>
    <row r="39" spans="1:7" ht="13.8">
      <c r="A39" s="37"/>
      <c r="B39" s="38">
        <v>26</v>
      </c>
      <c r="C39" s="158" t="s">
        <v>34</v>
      </c>
      <c r="D39" s="50" t="s">
        <v>59</v>
      </c>
      <c r="E39" s="154"/>
      <c r="F39" s="125" t="e">
        <f>E39/E11*12000</f>
        <v>#DIV/0!</v>
      </c>
      <c r="G39" s="117"/>
    </row>
    <row r="40" spans="1:7" ht="13.8">
      <c r="A40" s="37"/>
      <c r="B40" s="38">
        <v>27</v>
      </c>
      <c r="C40" s="158" t="s">
        <v>63</v>
      </c>
      <c r="D40" s="50" t="s">
        <v>41</v>
      </c>
      <c r="E40" s="154"/>
      <c r="F40" s="125" t="e">
        <f>E40/D12*12000</f>
        <v>#DIV/0!</v>
      </c>
      <c r="G40" s="117"/>
    </row>
    <row r="41" spans="1:7" ht="13.8">
      <c r="A41" s="37"/>
      <c r="B41" s="38">
        <v>28</v>
      </c>
      <c r="C41" s="158" t="s">
        <v>63</v>
      </c>
      <c r="D41" s="50" t="s">
        <v>59</v>
      </c>
      <c r="E41" s="154"/>
      <c r="F41" s="125" t="e">
        <f>E41/E12*12000</f>
        <v>#DIV/0!</v>
      </c>
      <c r="G41" s="117"/>
    </row>
    <row r="42" spans="1:7" ht="13.8">
      <c r="A42" s="37"/>
      <c r="B42" s="38"/>
      <c r="C42" s="366" t="s">
        <v>296</v>
      </c>
      <c r="D42" s="366"/>
      <c r="E42" s="366"/>
      <c r="F42" s="366"/>
      <c r="G42" s="152"/>
    </row>
    <row r="43" spans="1:7" ht="13.8">
      <c r="A43" s="37"/>
      <c r="B43" s="38">
        <v>29</v>
      </c>
      <c r="C43" s="158" t="s">
        <v>83</v>
      </c>
      <c r="D43" s="50" t="s">
        <v>41</v>
      </c>
      <c r="E43" s="154"/>
      <c r="F43" s="125" t="e">
        <f>E43/D10*12000</f>
        <v>#DIV/0!</v>
      </c>
      <c r="G43" s="117"/>
    </row>
    <row r="44" spans="1:7" ht="13.8">
      <c r="A44" s="37"/>
      <c r="B44" s="38">
        <v>30</v>
      </c>
      <c r="C44" s="158" t="s">
        <v>82</v>
      </c>
      <c r="D44" s="50" t="s">
        <v>59</v>
      </c>
      <c r="E44" s="154"/>
      <c r="F44" s="125" t="e">
        <f>E44/E8*12000</f>
        <v>#DIV/0!</v>
      </c>
      <c r="G44" s="117"/>
    </row>
    <row r="45" spans="1:7" ht="13.8">
      <c r="A45" s="37"/>
      <c r="B45" s="38">
        <v>31</v>
      </c>
      <c r="C45" s="158" t="s">
        <v>34</v>
      </c>
      <c r="D45" s="50" t="s">
        <v>59</v>
      </c>
      <c r="E45" s="154"/>
      <c r="F45" s="125" t="e">
        <f>E45/E11*12000</f>
        <v>#DIV/0!</v>
      </c>
      <c r="G45" s="117"/>
    </row>
    <row r="46" spans="1:7" ht="13.8">
      <c r="A46" s="37"/>
      <c r="B46" s="38">
        <v>32</v>
      </c>
      <c r="C46" s="158" t="s">
        <v>63</v>
      </c>
      <c r="D46" s="50" t="s">
        <v>41</v>
      </c>
      <c r="E46" s="154"/>
      <c r="F46" s="125" t="e">
        <f>E46/D12*12000</f>
        <v>#DIV/0!</v>
      </c>
      <c r="G46" s="117"/>
    </row>
    <row r="47" spans="1:7" ht="13.8">
      <c r="A47" s="37"/>
      <c r="B47" s="38">
        <v>33</v>
      </c>
      <c r="C47" s="158" t="s">
        <v>63</v>
      </c>
      <c r="D47" s="50" t="s">
        <v>59</v>
      </c>
      <c r="E47" s="154"/>
      <c r="F47" s="125" t="e">
        <f>E47/E12*12000</f>
        <v>#DIV/0!</v>
      </c>
      <c r="G47" s="117"/>
    </row>
    <row r="48" spans="1:7" ht="13.8">
      <c r="A48" s="37"/>
      <c r="B48" s="38"/>
      <c r="C48" s="366" t="s">
        <v>111</v>
      </c>
      <c r="D48" s="366"/>
      <c r="E48" s="366"/>
      <c r="F48" s="366"/>
      <c r="G48" s="152"/>
    </row>
    <row r="49" spans="1:7" ht="13.8">
      <c r="A49" s="37"/>
      <c r="B49" s="38">
        <v>34</v>
      </c>
      <c r="C49" s="158" t="s">
        <v>29</v>
      </c>
      <c r="D49" s="50" t="s">
        <v>41</v>
      </c>
      <c r="E49" s="154"/>
      <c r="F49" s="125" t="e">
        <f>E49/D9*12000</f>
        <v>#DIV/0!</v>
      </c>
      <c r="G49" s="117"/>
    </row>
    <row r="50" spans="1:7" ht="13.8">
      <c r="A50" s="37"/>
      <c r="B50" s="38">
        <v>35</v>
      </c>
      <c r="C50" s="158" t="s">
        <v>29</v>
      </c>
      <c r="D50" s="50" t="s">
        <v>59</v>
      </c>
      <c r="E50" s="154"/>
      <c r="F50" s="125" t="e">
        <f>E50/E9*12000</f>
        <v>#DIV/0!</v>
      </c>
      <c r="G50" s="117"/>
    </row>
    <row r="51" spans="1:7" ht="13.8">
      <c r="A51" s="37"/>
      <c r="B51" s="38">
        <v>36</v>
      </c>
      <c r="C51" s="158" t="s">
        <v>34</v>
      </c>
      <c r="D51" s="50" t="s">
        <v>41</v>
      </c>
      <c r="E51" s="154"/>
      <c r="F51" s="125" t="e">
        <f>E51/D11*12000</f>
        <v>#DIV/0!</v>
      </c>
      <c r="G51" s="117"/>
    </row>
    <row r="52" spans="1:7" ht="13.8">
      <c r="A52" s="37"/>
      <c r="B52" s="38">
        <v>37</v>
      </c>
      <c r="C52" s="158" t="s">
        <v>34</v>
      </c>
      <c r="D52" s="50" t="s">
        <v>59</v>
      </c>
      <c r="E52" s="154"/>
      <c r="F52" s="125" t="e">
        <f>E52/E11*12000</f>
        <v>#DIV/0!</v>
      </c>
      <c r="G52" s="117"/>
    </row>
    <row r="53" spans="1:7" ht="13.8">
      <c r="A53" s="37"/>
      <c r="B53" s="38">
        <v>38</v>
      </c>
      <c r="C53" s="158" t="s">
        <v>63</v>
      </c>
      <c r="D53" s="50" t="s">
        <v>41</v>
      </c>
      <c r="E53" s="154"/>
      <c r="F53" s="125" t="e">
        <f>E53/D12*12000</f>
        <v>#DIV/0!</v>
      </c>
      <c r="G53" s="117"/>
    </row>
    <row r="54" spans="1:7" ht="13.8">
      <c r="A54" s="37"/>
      <c r="B54" s="38">
        <v>39</v>
      </c>
      <c r="C54" s="158" t="s">
        <v>63</v>
      </c>
      <c r="D54" s="50" t="s">
        <v>59</v>
      </c>
      <c r="E54" s="154"/>
      <c r="F54" s="125" t="e">
        <f>E54/E12*12000</f>
        <v>#DIV/0!</v>
      </c>
      <c r="G54" s="117"/>
    </row>
    <row r="55" spans="1:7" ht="13.8">
      <c r="A55" s="37"/>
      <c r="B55" s="38"/>
      <c r="C55" s="366" t="s">
        <v>200</v>
      </c>
      <c r="D55" s="366"/>
      <c r="E55" s="366"/>
      <c r="F55" s="366"/>
      <c r="G55" s="152"/>
    </row>
    <row r="56" spans="1:7" ht="13.8">
      <c r="A56" s="37"/>
      <c r="B56" s="38">
        <v>40</v>
      </c>
      <c r="C56" s="158" t="s">
        <v>34</v>
      </c>
      <c r="D56" s="50" t="s">
        <v>41</v>
      </c>
      <c r="E56" s="154"/>
      <c r="F56" s="125" t="e">
        <f>E56/D11*12000</f>
        <v>#DIV/0!</v>
      </c>
      <c r="G56" s="117"/>
    </row>
    <row r="57" spans="1:7" ht="13.8">
      <c r="A57" s="37"/>
      <c r="B57" s="38">
        <v>41</v>
      </c>
      <c r="C57" s="158" t="s">
        <v>34</v>
      </c>
      <c r="D57" s="50" t="s">
        <v>59</v>
      </c>
      <c r="E57" s="154"/>
      <c r="F57" s="125" t="e">
        <f>E57/E11*12000</f>
        <v>#DIV/0!</v>
      </c>
      <c r="G57" s="117"/>
    </row>
    <row r="58" spans="1:7" ht="13.8">
      <c r="A58" s="37"/>
      <c r="B58" s="38">
        <v>42</v>
      </c>
      <c r="C58" s="158" t="s">
        <v>63</v>
      </c>
      <c r="D58" s="50" t="s">
        <v>41</v>
      </c>
      <c r="E58" s="154"/>
      <c r="F58" s="125" t="e">
        <f>E58/D12*12000</f>
        <v>#DIV/0!</v>
      </c>
      <c r="G58" s="117"/>
    </row>
    <row r="59" spans="1:7" ht="13.8">
      <c r="A59" s="37"/>
      <c r="B59" s="38">
        <v>43</v>
      </c>
      <c r="C59" s="158" t="s">
        <v>63</v>
      </c>
      <c r="D59" s="50" t="s">
        <v>59</v>
      </c>
      <c r="E59" s="154"/>
      <c r="F59" s="125" t="e">
        <f>E59/E12*12000</f>
        <v>#DIV/0!</v>
      </c>
      <c r="G59" s="117"/>
    </row>
    <row r="60" spans="1:7" ht="13.8">
      <c r="A60" s="37"/>
      <c r="B60" s="38"/>
      <c r="C60" s="366" t="s">
        <v>89</v>
      </c>
      <c r="D60" s="366"/>
      <c r="E60" s="366"/>
      <c r="F60" s="366"/>
      <c r="G60" s="152"/>
    </row>
    <row r="61" spans="1:7" ht="13.8">
      <c r="A61" s="37"/>
      <c r="B61" s="38">
        <v>44</v>
      </c>
      <c r="C61" s="158" t="s">
        <v>34</v>
      </c>
      <c r="D61" s="50" t="s">
        <v>41</v>
      </c>
      <c r="E61" s="154"/>
      <c r="F61" s="125" t="e">
        <f>E61/D11*12000</f>
        <v>#DIV/0!</v>
      </c>
      <c r="G61" s="117"/>
    </row>
    <row r="62" spans="1:7" ht="13.8">
      <c r="A62" s="37"/>
      <c r="B62" s="38">
        <v>45</v>
      </c>
      <c r="C62" s="158" t="s">
        <v>34</v>
      </c>
      <c r="D62" s="50" t="s">
        <v>59</v>
      </c>
      <c r="E62" s="154"/>
      <c r="F62" s="125" t="e">
        <f>E62/E11*12000</f>
        <v>#DIV/0!</v>
      </c>
      <c r="G62" s="117"/>
    </row>
    <row r="63" spans="1:7" ht="13.8">
      <c r="A63" s="37"/>
      <c r="B63" s="38">
        <v>46</v>
      </c>
      <c r="C63" s="158" t="s">
        <v>63</v>
      </c>
      <c r="D63" s="50" t="s">
        <v>41</v>
      </c>
      <c r="E63" s="154"/>
      <c r="F63" s="125" t="e">
        <f>E63/D12*12000</f>
        <v>#DIV/0!</v>
      </c>
      <c r="G63" s="117"/>
    </row>
    <row r="64" spans="1:7" ht="13.8">
      <c r="A64" s="37"/>
      <c r="B64" s="38">
        <v>47</v>
      </c>
      <c r="C64" s="158" t="s">
        <v>63</v>
      </c>
      <c r="D64" s="50" t="s">
        <v>59</v>
      </c>
      <c r="E64" s="154"/>
      <c r="F64" s="125" t="e">
        <f>E64/E12*12000</f>
        <v>#DIV/0!</v>
      </c>
      <c r="G64" s="117"/>
    </row>
    <row r="65" spans="1:7" ht="13.8">
      <c r="A65" s="37"/>
      <c r="B65" s="38"/>
      <c r="C65" s="366" t="s">
        <v>90</v>
      </c>
      <c r="D65" s="366"/>
      <c r="E65" s="366"/>
      <c r="F65" s="366"/>
      <c r="G65" s="152"/>
    </row>
    <row r="66" spans="1:7" ht="13.8">
      <c r="A66" s="37"/>
      <c r="B66" s="38">
        <v>48</v>
      </c>
      <c r="C66" s="158" t="s">
        <v>34</v>
      </c>
      <c r="D66" s="50" t="s">
        <v>41</v>
      </c>
      <c r="E66" s="154"/>
      <c r="F66" s="125" t="e">
        <f>E66/D11*12000</f>
        <v>#DIV/0!</v>
      </c>
      <c r="G66" s="117"/>
    </row>
    <row r="67" spans="1:7" ht="13.8">
      <c r="A67" s="37"/>
      <c r="B67" s="38">
        <v>49</v>
      </c>
      <c r="C67" s="158" t="s">
        <v>34</v>
      </c>
      <c r="D67" s="50" t="s">
        <v>59</v>
      </c>
      <c r="E67" s="154"/>
      <c r="F67" s="125" t="e">
        <f>E67/E11*12000</f>
        <v>#DIV/0!</v>
      </c>
      <c r="G67" s="117"/>
    </row>
    <row r="68" spans="1:7" ht="13.8">
      <c r="A68" s="37"/>
      <c r="B68" s="38">
        <v>50</v>
      </c>
      <c r="C68" s="158" t="s">
        <v>63</v>
      </c>
      <c r="D68" s="50" t="s">
        <v>41</v>
      </c>
      <c r="E68" s="154"/>
      <c r="F68" s="125" t="e">
        <f>E68/D12*12000</f>
        <v>#DIV/0!</v>
      </c>
      <c r="G68" s="117"/>
    </row>
    <row r="69" spans="1:7" ht="13.8">
      <c r="A69" s="37"/>
      <c r="B69" s="38">
        <v>51</v>
      </c>
      <c r="C69" s="158" t="s">
        <v>63</v>
      </c>
      <c r="D69" s="50" t="s">
        <v>59</v>
      </c>
      <c r="E69" s="154"/>
      <c r="F69" s="125" t="e">
        <f>E69/E12*12000</f>
        <v>#DIV/0!</v>
      </c>
      <c r="G69" s="117"/>
    </row>
    <row r="70" spans="1:7" ht="13.8">
      <c r="A70" s="37"/>
      <c r="B70" s="38"/>
      <c r="C70" s="366" t="s">
        <v>91</v>
      </c>
      <c r="D70" s="366"/>
      <c r="E70" s="366"/>
      <c r="F70" s="366"/>
      <c r="G70" s="152"/>
    </row>
    <row r="71" spans="1:7" ht="13.8">
      <c r="A71" s="37"/>
      <c r="B71" s="38">
        <v>52</v>
      </c>
      <c r="C71" s="158" t="s">
        <v>34</v>
      </c>
      <c r="D71" s="50" t="s">
        <v>41</v>
      </c>
      <c r="E71" s="154"/>
      <c r="F71" s="125" t="e">
        <f>E71/D11*12000</f>
        <v>#DIV/0!</v>
      </c>
      <c r="G71" s="117"/>
    </row>
    <row r="72" spans="1:7" ht="13.8">
      <c r="A72" s="37"/>
      <c r="B72" s="38">
        <v>53</v>
      </c>
      <c r="C72" s="158" t="s">
        <v>63</v>
      </c>
      <c r="D72" s="50" t="s">
        <v>41</v>
      </c>
      <c r="E72" s="154"/>
      <c r="F72" s="125" t="e">
        <f>E72/D12*12000</f>
        <v>#DIV/0!</v>
      </c>
      <c r="G72" s="117"/>
    </row>
    <row r="73" spans="1:7" ht="13.8">
      <c r="A73" s="37"/>
      <c r="B73" s="38"/>
      <c r="C73" s="366" t="s">
        <v>112</v>
      </c>
      <c r="D73" s="366"/>
      <c r="E73" s="366"/>
      <c r="F73" s="366"/>
      <c r="G73" s="152"/>
    </row>
    <row r="74" spans="1:7" ht="13.8">
      <c r="A74" s="37"/>
      <c r="B74" s="38">
        <v>54</v>
      </c>
      <c r="C74" s="158" t="s">
        <v>82</v>
      </c>
      <c r="D74" s="50" t="s">
        <v>59</v>
      </c>
      <c r="E74" s="154"/>
      <c r="F74" s="125" t="e">
        <f>E74/$E$8*12000</f>
        <v>#DIV/0!</v>
      </c>
      <c r="G74" s="117"/>
    </row>
    <row r="75" spans="1:7" ht="13.8">
      <c r="A75" s="37"/>
      <c r="B75" s="38">
        <v>55</v>
      </c>
      <c r="C75" s="158" t="s">
        <v>34</v>
      </c>
      <c r="D75" s="50" t="s">
        <v>59</v>
      </c>
      <c r="E75" s="154"/>
      <c r="F75" s="125" t="e">
        <f>E75/$E$11*12000</f>
        <v>#DIV/0!</v>
      </c>
      <c r="G75" s="117"/>
    </row>
    <row r="76" spans="1:7" ht="13.8">
      <c r="A76" s="37"/>
      <c r="B76" s="38">
        <v>56</v>
      </c>
      <c r="C76" s="158" t="s">
        <v>63</v>
      </c>
      <c r="D76" s="50" t="s">
        <v>59</v>
      </c>
      <c r="E76" s="154"/>
      <c r="F76" s="125" t="e">
        <f>E76/$E$12*12000</f>
        <v>#DIV/0!</v>
      </c>
      <c r="G76" s="117"/>
    </row>
    <row r="77" spans="1:7" ht="13.8">
      <c r="A77" s="37"/>
      <c r="B77" s="38"/>
      <c r="C77" s="366" t="s">
        <v>113</v>
      </c>
      <c r="D77" s="366"/>
      <c r="E77" s="366"/>
      <c r="F77" s="366"/>
      <c r="G77" s="152"/>
    </row>
    <row r="78" spans="1:7" ht="13.8">
      <c r="A78" s="37"/>
      <c r="B78" s="38">
        <v>57</v>
      </c>
      <c r="C78" s="158" t="s">
        <v>82</v>
      </c>
      <c r="D78" s="50" t="s">
        <v>59</v>
      </c>
      <c r="E78" s="154"/>
      <c r="F78" s="125" t="e">
        <f>E78/$E$8*12000</f>
        <v>#DIV/0!</v>
      </c>
      <c r="G78" s="117"/>
    </row>
    <row r="79" spans="1:7" ht="13.8">
      <c r="A79" s="37"/>
      <c r="B79" s="38">
        <v>58</v>
      </c>
      <c r="C79" s="158" t="s">
        <v>34</v>
      </c>
      <c r="D79" s="50" t="s">
        <v>59</v>
      </c>
      <c r="E79" s="154"/>
      <c r="F79" s="125" t="e">
        <f>E79/$E$11*12000</f>
        <v>#DIV/0!</v>
      </c>
      <c r="G79" s="117"/>
    </row>
    <row r="80" spans="1:7" ht="13.8">
      <c r="A80" s="37"/>
      <c r="B80" s="38">
        <v>59</v>
      </c>
      <c r="C80" s="158" t="s">
        <v>63</v>
      </c>
      <c r="D80" s="50" t="s">
        <v>59</v>
      </c>
      <c r="E80" s="154"/>
      <c r="F80" s="125" t="e">
        <f>E80/$E$12*12000</f>
        <v>#DIV/0!</v>
      </c>
      <c r="G80" s="117"/>
    </row>
    <row r="81" spans="1:7">
      <c r="A81" s="37"/>
      <c r="B81" s="38"/>
      <c r="C81" s="119"/>
      <c r="D81" s="120"/>
      <c r="E81" s="121"/>
      <c r="F81" s="122"/>
      <c r="G81" s="117"/>
    </row>
    <row r="82" spans="1:7">
      <c r="C82" s="5"/>
      <c r="D82" s="16"/>
      <c r="E82" s="17"/>
      <c r="F82" s="15"/>
      <c r="G82" s="151"/>
    </row>
    <row r="83" spans="1:7">
      <c r="C83" s="5"/>
      <c r="D83" s="16"/>
      <c r="E83" s="17"/>
      <c r="F83" s="15"/>
      <c r="G83" s="151"/>
    </row>
    <row r="84" spans="1:7">
      <c r="C84" s="5"/>
      <c r="D84" s="16"/>
      <c r="E84" s="17"/>
      <c r="F84" s="15"/>
      <c r="G84" s="151"/>
    </row>
    <row r="85" spans="1:7">
      <c r="C85" s="5"/>
      <c r="D85" s="16"/>
      <c r="E85" s="17"/>
      <c r="F85" s="15"/>
      <c r="G85" s="151"/>
    </row>
  </sheetData>
  <sheetProtection password="9DDB" sheet="1" objects="1" scenarios="1"/>
  <protectedRanges>
    <protectedRange sqref="D6:E7 E8:E9 D9:D12 E11:E12 E17:E24 E26:E27 E29:E31 E33:E35 E37:E41 E43:E47 E49:E54 E56:E59 E61:E64 E66:E69 E71:E72 E74:E76 E78:E80" name="Range1"/>
  </protectedRanges>
  <mergeCells count="15">
    <mergeCell ref="C77:F77"/>
    <mergeCell ref="C73:F73"/>
    <mergeCell ref="A1:G1"/>
    <mergeCell ref="C4:C5"/>
    <mergeCell ref="C16:F16"/>
    <mergeCell ref="C65:F65"/>
    <mergeCell ref="C60:F60"/>
    <mergeCell ref="C55:F55"/>
    <mergeCell ref="C48:F48"/>
    <mergeCell ref="C42:F42"/>
    <mergeCell ref="C70:F70"/>
    <mergeCell ref="C36:F36"/>
    <mergeCell ref="C32:F32"/>
    <mergeCell ref="C28:F28"/>
    <mergeCell ref="C25:F25"/>
  </mergeCells>
  <phoneticPr fontId="9" type="noConversion"/>
  <conditionalFormatting sqref="E17:E24 E26:E27 E29:E31 E33:E35 E37:E41 E43:E47 E49:E54 E56:E59 E61:E64 E66:E69 E71:E72 E74:E76 E78:E80">
    <cfRule type="containsBlanks" dxfId="13" priority="2" stopIfTrue="1">
      <formula>LEN(TRIM(E17))=0</formula>
    </cfRule>
  </conditionalFormatting>
  <conditionalFormatting sqref="D6:E7 E8:E9 D9:D12 E11:E12">
    <cfRule type="containsBlanks" dxfId="12" priority="1" stopIfTrue="1">
      <formula>LEN(TRIM(D6))=0</formula>
    </cfRule>
  </conditionalFormatting>
  <pageMargins left="0.75" right="0.75" top="1" bottom="1" header="0.5" footer="0.5"/>
  <pageSetup scale="64" orientation="portrait" r:id="rId1"/>
  <headerFooter alignWithMargins="0">
    <oddFooter>&amp;R16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workbookViewId="0">
      <selection activeCell="C33" sqref="C33"/>
    </sheetView>
  </sheetViews>
  <sheetFormatPr defaultColWidth="9.109375" defaultRowHeight="13.8"/>
  <cols>
    <col min="1" max="1" width="3.6640625" style="57" customWidth="1"/>
    <col min="2" max="2" width="3.6640625" style="170" customWidth="1"/>
    <col min="3" max="3" width="13.6640625" style="57" customWidth="1"/>
    <col min="4" max="6" width="17.6640625" style="57" customWidth="1"/>
    <col min="7" max="7" width="17.6640625" style="57" bestFit="1" customWidth="1"/>
    <col min="8" max="8" width="3.6640625" style="57" customWidth="1"/>
    <col min="9" max="9" width="11.44140625" style="57" customWidth="1"/>
    <col min="10" max="10" width="8" style="57" customWidth="1"/>
    <col min="11" max="11" width="12.109375" style="57" customWidth="1"/>
    <col min="12" max="12" width="7.6640625" style="57" customWidth="1"/>
    <col min="13" max="13" width="12" style="57" customWidth="1"/>
    <col min="14" max="14" width="6.44140625" style="57" customWidth="1"/>
    <col min="15" max="15" width="12" style="57" customWidth="1"/>
    <col min="16" max="16" width="10.33203125" style="57" customWidth="1"/>
    <col min="17" max="17" width="11.44140625" style="57" customWidth="1"/>
    <col min="18" max="18" width="8.88671875" style="57" customWidth="1"/>
    <col min="19" max="19" width="11.6640625" style="57" customWidth="1"/>
    <col min="20" max="20" width="8.88671875" style="57" customWidth="1"/>
    <col min="21" max="21" width="12.44140625" style="57" customWidth="1"/>
    <col min="22" max="22" width="8.88671875" style="57" customWidth="1"/>
    <col min="23" max="23" width="11" style="57" customWidth="1"/>
    <col min="24" max="24" width="9" style="57" customWidth="1"/>
    <col min="25" max="25" width="11.88671875" style="57" customWidth="1"/>
    <col min="26" max="26" width="8.88671875" style="57" customWidth="1"/>
    <col min="27" max="27" width="11.109375" style="57" customWidth="1"/>
    <col min="28" max="28" width="8.88671875" style="57" customWidth="1"/>
    <col min="29" max="29" width="11" style="57" customWidth="1"/>
    <col min="30" max="30" width="8.88671875" style="57" customWidth="1"/>
    <col min="31" max="31" width="10.88671875" style="57" customWidth="1"/>
    <col min="32" max="32" width="9.5546875" style="57" customWidth="1"/>
    <col min="33" max="33" width="11.109375" style="57" customWidth="1"/>
    <col min="34" max="34" width="7.33203125" style="57" customWidth="1"/>
    <col min="35" max="35" width="10.44140625" style="57" customWidth="1"/>
    <col min="36" max="36" width="8.88671875" style="57" customWidth="1"/>
    <col min="37" max="37" width="12.109375" style="57" customWidth="1"/>
    <col min="38" max="38" width="8.33203125" style="57" customWidth="1"/>
    <col min="39" max="39" width="10.109375" style="57" customWidth="1"/>
    <col min="40" max="16384" width="9.109375" style="57"/>
  </cols>
  <sheetData>
    <row r="1" spans="1:8" s="53" customFormat="1">
      <c r="A1" s="399" t="s">
        <v>140</v>
      </c>
      <c r="B1" s="399"/>
      <c r="C1" s="399"/>
      <c r="D1" s="399"/>
      <c r="E1" s="399"/>
      <c r="F1" s="399"/>
      <c r="G1" s="399"/>
      <c r="H1" s="399"/>
    </row>
    <row r="2" spans="1:8">
      <c r="A2" s="54"/>
      <c r="B2" s="58"/>
      <c r="C2" s="174"/>
      <c r="D2" s="175"/>
      <c r="E2" s="176"/>
      <c r="F2" s="176"/>
      <c r="G2" s="176"/>
      <c r="H2" s="54"/>
    </row>
    <row r="3" spans="1:8">
      <c r="A3" s="54"/>
      <c r="B3" s="58"/>
      <c r="C3" s="56"/>
      <c r="D3" s="160" t="s">
        <v>233</v>
      </c>
      <c r="E3" s="70"/>
      <c r="F3" s="70"/>
      <c r="G3" s="70"/>
      <c r="H3" s="54"/>
    </row>
    <row r="4" spans="1:8">
      <c r="A4" s="54"/>
      <c r="B4" s="58"/>
      <c r="C4" s="167" t="s">
        <v>15</v>
      </c>
      <c r="D4" s="168" t="s">
        <v>68</v>
      </c>
      <c r="E4" s="56"/>
      <c r="F4" s="56"/>
      <c r="G4" s="173"/>
      <c r="H4" s="54"/>
    </row>
    <row r="5" spans="1:8">
      <c r="A5" s="54"/>
      <c r="B5" s="58">
        <v>1</v>
      </c>
      <c r="C5" s="135" t="s">
        <v>17</v>
      </c>
      <c r="D5" s="165"/>
      <c r="E5" s="56"/>
      <c r="F5" s="56"/>
      <c r="G5" s="173"/>
      <c r="H5" s="54"/>
    </row>
    <row r="6" spans="1:8">
      <c r="A6" s="54"/>
      <c r="B6" s="58">
        <v>2</v>
      </c>
      <c r="C6" s="135" t="s">
        <v>76</v>
      </c>
      <c r="D6" s="165"/>
      <c r="E6" s="56"/>
      <c r="F6" s="56"/>
      <c r="G6" s="173"/>
      <c r="H6" s="54"/>
    </row>
    <row r="7" spans="1:8">
      <c r="A7" s="54"/>
      <c r="B7" s="58">
        <v>3</v>
      </c>
      <c r="C7" s="135" t="s">
        <v>52</v>
      </c>
      <c r="D7" s="165"/>
      <c r="E7" s="56"/>
      <c r="F7" s="56"/>
      <c r="G7" s="173"/>
      <c r="H7" s="54"/>
    </row>
    <row r="8" spans="1:8">
      <c r="A8" s="54"/>
      <c r="B8" s="58">
        <v>4</v>
      </c>
      <c r="C8" s="135" t="s">
        <v>29</v>
      </c>
      <c r="D8" s="165"/>
      <c r="E8" s="56"/>
      <c r="F8" s="56"/>
      <c r="G8" s="173"/>
      <c r="H8" s="54"/>
    </row>
    <row r="9" spans="1:8">
      <c r="A9" s="54"/>
      <c r="B9" s="58">
        <v>5</v>
      </c>
      <c r="C9" s="135" t="s">
        <v>34</v>
      </c>
      <c r="D9" s="165"/>
      <c r="E9" s="56"/>
      <c r="F9" s="56"/>
      <c r="G9" s="173"/>
      <c r="H9" s="54"/>
    </row>
    <row r="10" spans="1:8">
      <c r="A10" s="54"/>
      <c r="B10" s="58">
        <v>6</v>
      </c>
      <c r="C10" s="135" t="s">
        <v>53</v>
      </c>
      <c r="D10" s="165"/>
      <c r="E10" s="56"/>
      <c r="F10" s="56"/>
      <c r="G10" s="173"/>
      <c r="H10" s="54"/>
    </row>
    <row r="11" spans="1:8">
      <c r="A11" s="54"/>
      <c r="B11" s="58">
        <v>7</v>
      </c>
      <c r="C11" s="135" t="s">
        <v>54</v>
      </c>
      <c r="D11" s="165"/>
      <c r="E11" s="56"/>
      <c r="F11" s="56"/>
      <c r="G11" s="173"/>
      <c r="H11" s="54"/>
    </row>
    <row r="12" spans="1:8">
      <c r="A12" s="54"/>
      <c r="B12" s="58">
        <v>8</v>
      </c>
      <c r="C12" s="135" t="s">
        <v>55</v>
      </c>
      <c r="D12" s="165"/>
      <c r="E12" s="56"/>
      <c r="F12" s="56"/>
      <c r="G12" s="173"/>
      <c r="H12" s="54"/>
    </row>
    <row r="13" spans="1:8">
      <c r="A13" s="54"/>
      <c r="B13" s="58">
        <v>9</v>
      </c>
      <c r="C13" s="166" t="s">
        <v>56</v>
      </c>
      <c r="D13" s="165"/>
      <c r="E13" s="56"/>
      <c r="F13" s="56"/>
      <c r="G13" s="173"/>
      <c r="H13" s="54"/>
    </row>
    <row r="14" spans="1:8">
      <c r="A14" s="54"/>
      <c r="B14" s="58"/>
      <c r="C14" s="162" t="s">
        <v>23</v>
      </c>
      <c r="D14" s="163">
        <f>SUM(D5:D13)</f>
        <v>0</v>
      </c>
      <c r="E14" s="56"/>
      <c r="F14" s="56"/>
      <c r="G14" s="173"/>
      <c r="H14" s="54"/>
    </row>
    <row r="15" spans="1:8">
      <c r="A15" s="54"/>
      <c r="B15" s="58"/>
      <c r="C15" s="171"/>
      <c r="D15" s="172"/>
      <c r="E15" s="56"/>
      <c r="F15" s="56"/>
      <c r="G15" s="173"/>
      <c r="H15" s="54"/>
    </row>
    <row r="16" spans="1:8">
      <c r="A16" s="54"/>
      <c r="B16" s="58"/>
      <c r="C16" s="70"/>
      <c r="D16" s="160" t="s">
        <v>233</v>
      </c>
      <c r="E16" s="160" t="s">
        <v>234</v>
      </c>
      <c r="F16" s="160" t="s">
        <v>235</v>
      </c>
      <c r="G16" s="180" t="s">
        <v>236</v>
      </c>
      <c r="H16" s="54"/>
    </row>
    <row r="17" spans="1:8">
      <c r="A17" s="54"/>
      <c r="B17" s="58"/>
      <c r="C17" s="70"/>
      <c r="D17" s="395" t="s">
        <v>77</v>
      </c>
      <c r="E17" s="396"/>
      <c r="F17" s="397" t="s">
        <v>297</v>
      </c>
      <c r="G17" s="398"/>
      <c r="H17" s="54"/>
    </row>
    <row r="18" spans="1:8" ht="27.6">
      <c r="A18" s="54"/>
      <c r="B18" s="58"/>
      <c r="C18" s="177" t="s">
        <v>15</v>
      </c>
      <c r="D18" s="177" t="s">
        <v>78</v>
      </c>
      <c r="E18" s="177" t="s">
        <v>182</v>
      </c>
      <c r="F18" s="177" t="s">
        <v>78</v>
      </c>
      <c r="G18" s="178" t="s">
        <v>182</v>
      </c>
      <c r="H18" s="54"/>
    </row>
    <row r="19" spans="1:8">
      <c r="A19" s="54"/>
      <c r="B19" s="58">
        <v>10</v>
      </c>
      <c r="C19" s="135" t="s">
        <v>17</v>
      </c>
      <c r="D19" s="65"/>
      <c r="E19" s="125" t="e">
        <f t="shared" ref="E19:E28" si="0">+D19/D5*12000</f>
        <v>#DIV/0!</v>
      </c>
      <c r="F19" s="65"/>
      <c r="G19" s="125" t="e">
        <f t="shared" ref="G19:G28" si="1">+F19/D5*12000</f>
        <v>#DIV/0!</v>
      </c>
      <c r="H19" s="54"/>
    </row>
    <row r="20" spans="1:8">
      <c r="A20" s="54"/>
      <c r="B20" s="58">
        <v>11</v>
      </c>
      <c r="C20" s="135" t="s">
        <v>76</v>
      </c>
      <c r="D20" s="65"/>
      <c r="E20" s="125" t="e">
        <f t="shared" si="0"/>
        <v>#DIV/0!</v>
      </c>
      <c r="F20" s="65"/>
      <c r="G20" s="125" t="e">
        <f t="shared" si="1"/>
        <v>#DIV/0!</v>
      </c>
      <c r="H20" s="54"/>
    </row>
    <row r="21" spans="1:8">
      <c r="A21" s="54"/>
      <c r="B21" s="58">
        <v>12</v>
      </c>
      <c r="C21" s="135" t="s">
        <v>52</v>
      </c>
      <c r="D21" s="65"/>
      <c r="E21" s="125" t="e">
        <f t="shared" si="0"/>
        <v>#DIV/0!</v>
      </c>
      <c r="F21" s="65"/>
      <c r="G21" s="125" t="e">
        <f t="shared" si="1"/>
        <v>#DIV/0!</v>
      </c>
      <c r="H21" s="54"/>
    </row>
    <row r="22" spans="1:8">
      <c r="A22" s="54"/>
      <c r="B22" s="58">
        <v>13</v>
      </c>
      <c r="C22" s="135" t="s">
        <v>29</v>
      </c>
      <c r="D22" s="65"/>
      <c r="E22" s="125" t="e">
        <f t="shared" si="0"/>
        <v>#DIV/0!</v>
      </c>
      <c r="F22" s="65"/>
      <c r="G22" s="125" t="e">
        <f t="shared" si="1"/>
        <v>#DIV/0!</v>
      </c>
      <c r="H22" s="54"/>
    </row>
    <row r="23" spans="1:8">
      <c r="A23" s="54"/>
      <c r="B23" s="58">
        <v>14</v>
      </c>
      <c r="C23" s="135" t="s">
        <v>34</v>
      </c>
      <c r="D23" s="65"/>
      <c r="E23" s="125" t="e">
        <f t="shared" si="0"/>
        <v>#DIV/0!</v>
      </c>
      <c r="F23" s="65"/>
      <c r="G23" s="125" t="e">
        <f t="shared" si="1"/>
        <v>#DIV/0!</v>
      </c>
      <c r="H23" s="54"/>
    </row>
    <row r="24" spans="1:8">
      <c r="A24" s="54"/>
      <c r="B24" s="58">
        <v>15</v>
      </c>
      <c r="C24" s="135" t="s">
        <v>53</v>
      </c>
      <c r="D24" s="65"/>
      <c r="E24" s="125" t="e">
        <f t="shared" si="0"/>
        <v>#DIV/0!</v>
      </c>
      <c r="F24" s="65"/>
      <c r="G24" s="125" t="e">
        <f t="shared" si="1"/>
        <v>#DIV/0!</v>
      </c>
      <c r="H24" s="54"/>
    </row>
    <row r="25" spans="1:8">
      <c r="A25" s="54"/>
      <c r="B25" s="58">
        <v>16</v>
      </c>
      <c r="C25" s="135" t="s">
        <v>54</v>
      </c>
      <c r="D25" s="65"/>
      <c r="E25" s="125" t="e">
        <f t="shared" si="0"/>
        <v>#DIV/0!</v>
      </c>
      <c r="F25" s="65"/>
      <c r="G25" s="125" t="e">
        <f t="shared" si="1"/>
        <v>#DIV/0!</v>
      </c>
      <c r="H25" s="54"/>
    </row>
    <row r="26" spans="1:8">
      <c r="A26" s="54"/>
      <c r="B26" s="58">
        <v>17</v>
      </c>
      <c r="C26" s="135" t="s">
        <v>55</v>
      </c>
      <c r="D26" s="65"/>
      <c r="E26" s="125" t="e">
        <f t="shared" si="0"/>
        <v>#DIV/0!</v>
      </c>
      <c r="F26" s="65"/>
      <c r="G26" s="125" t="e">
        <f t="shared" si="1"/>
        <v>#DIV/0!</v>
      </c>
      <c r="H26" s="54"/>
    </row>
    <row r="27" spans="1:8">
      <c r="A27" s="54"/>
      <c r="B27" s="58">
        <v>18</v>
      </c>
      <c r="C27" s="75" t="s">
        <v>56</v>
      </c>
      <c r="D27" s="65"/>
      <c r="E27" s="125" t="e">
        <f t="shared" si="0"/>
        <v>#DIV/0!</v>
      </c>
      <c r="F27" s="65"/>
      <c r="G27" s="125" t="e">
        <f t="shared" si="1"/>
        <v>#DIV/0!</v>
      </c>
      <c r="H27" s="54"/>
    </row>
    <row r="28" spans="1:8">
      <c r="A28" s="54"/>
      <c r="B28" s="58"/>
      <c r="C28" s="79" t="s">
        <v>23</v>
      </c>
      <c r="D28" s="179">
        <f>SUM(D19:D27)</f>
        <v>0</v>
      </c>
      <c r="E28" s="125" t="e">
        <f t="shared" si="0"/>
        <v>#DIV/0!</v>
      </c>
      <c r="F28" s="179">
        <f>SUM(F19:F27)</f>
        <v>0</v>
      </c>
      <c r="G28" s="125" t="e">
        <f t="shared" si="1"/>
        <v>#DIV/0!</v>
      </c>
      <c r="H28" s="54"/>
    </row>
    <row r="29" spans="1:8">
      <c r="A29" s="54"/>
      <c r="B29" s="58"/>
      <c r="C29" s="54"/>
      <c r="D29" s="54"/>
      <c r="E29" s="54"/>
      <c r="F29" s="54"/>
      <c r="G29" s="54"/>
      <c r="H29" s="54"/>
    </row>
  </sheetData>
  <sheetProtection password="9DDB" sheet="1" objects="1" scenarios="1"/>
  <protectedRanges>
    <protectedRange sqref="D5:D13 D19:D27 F19:F27" name="Range1"/>
  </protectedRanges>
  <mergeCells count="3">
    <mergeCell ref="D17:E17"/>
    <mergeCell ref="F17:G17"/>
    <mergeCell ref="A1:H1"/>
  </mergeCells>
  <phoneticPr fontId="9" type="noConversion"/>
  <conditionalFormatting sqref="D5:D13 D19:D27 F19:F27">
    <cfRule type="containsBlanks" dxfId="11" priority="1" stopIfTrue="1">
      <formula>LEN(TRIM(D5))=0</formula>
    </cfRule>
  </conditionalFormatting>
  <pageMargins left="0.75" right="0.75" top="1" bottom="1" header="0.5" footer="0.5"/>
  <pageSetup scale="91" orientation="landscape" r:id="rId1"/>
  <headerFooter alignWithMargins="0">
    <oddFooter>&amp;R17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9"/>
  <sheetViews>
    <sheetView showGridLines="0" workbookViewId="0">
      <selection activeCell="D5" sqref="D5"/>
    </sheetView>
  </sheetViews>
  <sheetFormatPr defaultColWidth="9.109375" defaultRowHeight="13.8"/>
  <cols>
    <col min="1" max="1" width="3.6640625" style="57" customWidth="1"/>
    <col min="2" max="2" width="3.6640625" style="194" customWidth="1"/>
    <col min="3" max="3" width="14.88671875" style="57" bestFit="1" customWidth="1"/>
    <col min="4" max="8" width="12.6640625" style="57" customWidth="1"/>
    <col min="9" max="9" width="3.6640625" style="57" customWidth="1"/>
    <col min="10" max="10" width="12.6640625" style="57" customWidth="1"/>
    <col min="11" max="11" width="9.88671875" style="57" customWidth="1"/>
    <col min="12" max="13" width="13" style="57" customWidth="1"/>
    <col min="14" max="14" width="15.44140625" style="57" customWidth="1"/>
    <col min="15" max="15" width="13" style="57" customWidth="1"/>
    <col min="16" max="16" width="10.6640625" style="57" customWidth="1"/>
    <col min="17" max="17" width="10.109375" style="57" customWidth="1"/>
    <col min="18" max="18" width="9.109375" style="57"/>
    <col min="19" max="19" width="13.33203125" style="57" customWidth="1"/>
    <col min="20" max="21" width="9.109375" style="57"/>
    <col min="22" max="22" width="11.6640625" style="57" customWidth="1"/>
    <col min="23" max="23" width="9.109375" style="57"/>
    <col min="24" max="24" width="14.88671875" style="57" customWidth="1"/>
    <col min="25" max="16384" width="9.109375" style="57"/>
  </cols>
  <sheetData>
    <row r="1" spans="1:9" s="53" customFormat="1">
      <c r="A1" s="399" t="s">
        <v>139</v>
      </c>
      <c r="B1" s="399"/>
      <c r="C1" s="399"/>
      <c r="D1" s="399"/>
      <c r="E1" s="399"/>
      <c r="F1" s="399"/>
      <c r="G1" s="399"/>
      <c r="H1" s="399"/>
      <c r="I1" s="399"/>
    </row>
    <row r="2" spans="1:9">
      <c r="A2" s="54"/>
      <c r="B2" s="193"/>
      <c r="C2" s="104"/>
      <c r="D2" s="175"/>
      <c r="E2" s="100"/>
      <c r="F2" s="100"/>
      <c r="G2" s="100"/>
      <c r="H2" s="100"/>
      <c r="I2" s="54"/>
    </row>
    <row r="3" spans="1:9">
      <c r="A3" s="54"/>
      <c r="B3" s="193"/>
      <c r="C3" s="160" t="s">
        <v>233</v>
      </c>
      <c r="D3" s="160" t="s">
        <v>234</v>
      </c>
      <c r="E3" s="70"/>
      <c r="F3" s="70"/>
      <c r="G3" s="70"/>
      <c r="H3" s="70"/>
      <c r="I3" s="54"/>
    </row>
    <row r="4" spans="1:9" ht="27.6">
      <c r="A4" s="54"/>
      <c r="B4" s="193"/>
      <c r="C4" s="167" t="s">
        <v>15</v>
      </c>
      <c r="D4" s="168" t="s">
        <v>298</v>
      </c>
      <c r="E4" s="56"/>
      <c r="F4" s="56"/>
      <c r="G4" s="56"/>
      <c r="H4" s="56"/>
      <c r="I4" s="54"/>
    </row>
    <row r="5" spans="1:9">
      <c r="A5" s="54"/>
      <c r="B5" s="193">
        <v>1</v>
      </c>
      <c r="C5" s="153" t="s">
        <v>17</v>
      </c>
      <c r="D5" s="139"/>
      <c r="E5" s="56"/>
      <c r="F5" s="56"/>
      <c r="G5" s="56"/>
      <c r="H5" s="56"/>
      <c r="I5" s="54"/>
    </row>
    <row r="6" spans="1:9">
      <c r="A6" s="54"/>
      <c r="B6" s="193">
        <v>2</v>
      </c>
      <c r="C6" s="153" t="s">
        <v>76</v>
      </c>
      <c r="D6" s="139"/>
      <c r="E6" s="56"/>
      <c r="F6" s="56"/>
      <c r="G6" s="56"/>
      <c r="H6" s="56"/>
      <c r="I6" s="54"/>
    </row>
    <row r="7" spans="1:9">
      <c r="A7" s="54"/>
      <c r="B7" s="193">
        <v>3</v>
      </c>
      <c r="C7" s="153" t="s">
        <v>52</v>
      </c>
      <c r="D7" s="139"/>
      <c r="E7" s="56"/>
      <c r="F7" s="56"/>
      <c r="G7" s="56"/>
      <c r="H7" s="56"/>
      <c r="I7" s="54"/>
    </row>
    <row r="8" spans="1:9">
      <c r="A8" s="54"/>
      <c r="B8" s="193">
        <v>4</v>
      </c>
      <c r="C8" s="153" t="s">
        <v>29</v>
      </c>
      <c r="D8" s="139"/>
      <c r="E8" s="56"/>
      <c r="F8" s="56"/>
      <c r="G8" s="56"/>
      <c r="H8" s="56"/>
      <c r="I8" s="54"/>
    </row>
    <row r="9" spans="1:9">
      <c r="A9" s="54"/>
      <c r="B9" s="193">
        <v>5</v>
      </c>
      <c r="C9" s="153" t="s">
        <v>34</v>
      </c>
      <c r="D9" s="139"/>
      <c r="E9" s="56"/>
      <c r="F9" s="56"/>
      <c r="G9" s="56"/>
      <c r="H9" s="56"/>
      <c r="I9" s="54"/>
    </row>
    <row r="10" spans="1:9">
      <c r="A10" s="54"/>
      <c r="B10" s="193">
        <v>6</v>
      </c>
      <c r="C10" s="153" t="s">
        <v>53</v>
      </c>
      <c r="D10" s="139"/>
      <c r="E10" s="56"/>
      <c r="F10" s="56"/>
      <c r="G10" s="56"/>
      <c r="H10" s="56"/>
      <c r="I10" s="54"/>
    </row>
    <row r="11" spans="1:9">
      <c r="A11" s="54"/>
      <c r="B11" s="193">
        <v>7</v>
      </c>
      <c r="C11" s="153" t="s">
        <v>54</v>
      </c>
      <c r="D11" s="139"/>
      <c r="E11" s="56"/>
      <c r="F11" s="56"/>
      <c r="G11" s="56"/>
      <c r="H11" s="56"/>
      <c r="I11" s="54"/>
    </row>
    <row r="12" spans="1:9">
      <c r="A12" s="54"/>
      <c r="B12" s="193">
        <v>8</v>
      </c>
      <c r="C12" s="153" t="s">
        <v>55</v>
      </c>
      <c r="D12" s="139"/>
      <c r="E12" s="56"/>
      <c r="F12" s="56"/>
      <c r="G12" s="56"/>
      <c r="H12" s="56"/>
      <c r="I12" s="54"/>
    </row>
    <row r="13" spans="1:9">
      <c r="A13" s="54"/>
      <c r="B13" s="193">
        <v>9</v>
      </c>
      <c r="C13" s="189" t="s">
        <v>56</v>
      </c>
      <c r="D13" s="139"/>
      <c r="E13" s="56"/>
      <c r="F13" s="56"/>
      <c r="G13" s="56"/>
      <c r="H13" s="56"/>
      <c r="I13" s="54"/>
    </row>
    <row r="14" spans="1:9">
      <c r="A14" s="54"/>
      <c r="B14" s="193"/>
      <c r="C14" s="190" t="s">
        <v>23</v>
      </c>
      <c r="D14" s="181">
        <f>SUM(D5:D13)</f>
        <v>0</v>
      </c>
      <c r="E14" s="56"/>
      <c r="F14" s="56"/>
      <c r="G14" s="56"/>
      <c r="H14" s="56"/>
      <c r="I14" s="54"/>
    </row>
    <row r="15" spans="1:9">
      <c r="A15" s="54"/>
      <c r="B15" s="193"/>
      <c r="C15" s="70"/>
      <c r="D15" s="184"/>
      <c r="E15" s="56"/>
      <c r="F15" s="56"/>
      <c r="G15" s="56"/>
      <c r="H15" s="56"/>
      <c r="I15" s="54"/>
    </row>
    <row r="16" spans="1:9">
      <c r="A16" s="54"/>
      <c r="B16" s="193"/>
      <c r="C16" s="160" t="s">
        <v>233</v>
      </c>
      <c r="D16" s="195" t="s">
        <v>234</v>
      </c>
      <c r="E16" s="160" t="s">
        <v>235</v>
      </c>
      <c r="F16" s="160" t="s">
        <v>236</v>
      </c>
      <c r="G16" s="160" t="s">
        <v>237</v>
      </c>
      <c r="H16" s="160" t="s">
        <v>238</v>
      </c>
      <c r="I16" s="54"/>
    </row>
    <row r="17" spans="1:28" ht="27.6">
      <c r="A17" s="54"/>
      <c r="B17" s="193"/>
      <c r="C17" s="186" t="s">
        <v>75</v>
      </c>
      <c r="D17" s="187" t="s">
        <v>69</v>
      </c>
      <c r="E17" s="81" t="s">
        <v>299</v>
      </c>
      <c r="F17" s="187" t="s">
        <v>73</v>
      </c>
      <c r="G17" s="187" t="s">
        <v>300</v>
      </c>
      <c r="H17" s="187" t="s">
        <v>301</v>
      </c>
      <c r="I17" s="54"/>
    </row>
    <row r="18" spans="1:28">
      <c r="A18" s="54"/>
      <c r="B18" s="193"/>
      <c r="C18" s="400" t="s">
        <v>208</v>
      </c>
      <c r="D18" s="400"/>
      <c r="E18" s="400"/>
      <c r="F18" s="400"/>
      <c r="G18" s="400"/>
      <c r="H18" s="400"/>
      <c r="I18" s="54"/>
    </row>
    <row r="19" spans="1:28">
      <c r="A19" s="54"/>
      <c r="B19" s="193">
        <v>10</v>
      </c>
      <c r="C19" s="153" t="s">
        <v>17</v>
      </c>
      <c r="D19" s="76"/>
      <c r="E19" s="191" t="e">
        <f t="shared" ref="E19:E28" si="0">D19/D5*12000</f>
        <v>#DIV/0!</v>
      </c>
      <c r="F19" s="76"/>
      <c r="G19" s="191" t="e">
        <f t="shared" ref="G19:G28" si="1">F19/D5*12000</f>
        <v>#DIV/0!</v>
      </c>
      <c r="H19" s="191" t="e">
        <f t="shared" ref="H19:H28" si="2">F19/D19</f>
        <v>#DIV/0!</v>
      </c>
      <c r="I19" s="54"/>
    </row>
    <row r="20" spans="1:28">
      <c r="A20" s="54"/>
      <c r="B20" s="193">
        <v>11</v>
      </c>
      <c r="C20" s="153" t="s">
        <v>76</v>
      </c>
      <c r="D20" s="76"/>
      <c r="E20" s="191" t="e">
        <f t="shared" si="0"/>
        <v>#DIV/0!</v>
      </c>
      <c r="F20" s="76"/>
      <c r="G20" s="191" t="e">
        <f t="shared" si="1"/>
        <v>#DIV/0!</v>
      </c>
      <c r="H20" s="191" t="e">
        <f t="shared" si="2"/>
        <v>#DIV/0!</v>
      </c>
      <c r="I20" s="54"/>
    </row>
    <row r="21" spans="1:28">
      <c r="A21" s="54"/>
      <c r="B21" s="193">
        <v>12</v>
      </c>
      <c r="C21" s="153" t="s">
        <v>52</v>
      </c>
      <c r="D21" s="76"/>
      <c r="E21" s="191" t="e">
        <f t="shared" si="0"/>
        <v>#DIV/0!</v>
      </c>
      <c r="F21" s="76"/>
      <c r="G21" s="191" t="e">
        <f t="shared" si="1"/>
        <v>#DIV/0!</v>
      </c>
      <c r="H21" s="191" t="e">
        <f t="shared" si="2"/>
        <v>#DIV/0!</v>
      </c>
      <c r="I21" s="54"/>
    </row>
    <row r="22" spans="1:28">
      <c r="A22" s="54"/>
      <c r="B22" s="193">
        <v>13</v>
      </c>
      <c r="C22" s="153" t="s">
        <v>29</v>
      </c>
      <c r="D22" s="76"/>
      <c r="E22" s="191" t="e">
        <f t="shared" si="0"/>
        <v>#DIV/0!</v>
      </c>
      <c r="F22" s="76"/>
      <c r="G22" s="191" t="e">
        <f t="shared" si="1"/>
        <v>#DIV/0!</v>
      </c>
      <c r="H22" s="191" t="e">
        <f t="shared" si="2"/>
        <v>#DIV/0!</v>
      </c>
      <c r="I22" s="54"/>
    </row>
    <row r="23" spans="1:28">
      <c r="A23" s="54"/>
      <c r="B23" s="193">
        <v>14</v>
      </c>
      <c r="C23" s="153" t="s">
        <v>34</v>
      </c>
      <c r="D23" s="76"/>
      <c r="E23" s="191" t="e">
        <f t="shared" si="0"/>
        <v>#DIV/0!</v>
      </c>
      <c r="F23" s="76"/>
      <c r="G23" s="191" t="e">
        <f t="shared" si="1"/>
        <v>#DIV/0!</v>
      </c>
      <c r="H23" s="191" t="e">
        <f t="shared" si="2"/>
        <v>#DIV/0!</v>
      </c>
      <c r="I23" s="54"/>
    </row>
    <row r="24" spans="1:28">
      <c r="A24" s="54"/>
      <c r="B24" s="193">
        <v>15</v>
      </c>
      <c r="C24" s="153" t="s">
        <v>53</v>
      </c>
      <c r="D24" s="76"/>
      <c r="E24" s="191" t="e">
        <f t="shared" si="0"/>
        <v>#DIV/0!</v>
      </c>
      <c r="F24" s="76"/>
      <c r="G24" s="191" t="e">
        <f t="shared" si="1"/>
        <v>#DIV/0!</v>
      </c>
      <c r="H24" s="191" t="e">
        <f t="shared" si="2"/>
        <v>#DIV/0!</v>
      </c>
      <c r="I24" s="54"/>
    </row>
    <row r="25" spans="1:28">
      <c r="A25" s="54"/>
      <c r="B25" s="193">
        <v>16</v>
      </c>
      <c r="C25" s="153" t="s">
        <v>54</v>
      </c>
      <c r="D25" s="76"/>
      <c r="E25" s="191" t="e">
        <f t="shared" si="0"/>
        <v>#DIV/0!</v>
      </c>
      <c r="F25" s="76"/>
      <c r="G25" s="191" t="e">
        <f t="shared" si="1"/>
        <v>#DIV/0!</v>
      </c>
      <c r="H25" s="191" t="e">
        <f t="shared" si="2"/>
        <v>#DIV/0!</v>
      </c>
      <c r="I25" s="54"/>
    </row>
    <row r="26" spans="1:28">
      <c r="A26" s="54"/>
      <c r="B26" s="193">
        <v>17</v>
      </c>
      <c r="C26" s="153" t="s">
        <v>55</v>
      </c>
      <c r="D26" s="76"/>
      <c r="E26" s="191" t="e">
        <f t="shared" si="0"/>
        <v>#DIV/0!</v>
      </c>
      <c r="F26" s="76"/>
      <c r="G26" s="191" t="e">
        <f t="shared" si="1"/>
        <v>#DIV/0!</v>
      </c>
      <c r="H26" s="191" t="e">
        <f t="shared" si="2"/>
        <v>#DIV/0!</v>
      </c>
      <c r="I26" s="54"/>
    </row>
    <row r="27" spans="1:28">
      <c r="A27" s="54"/>
      <c r="B27" s="193">
        <v>18</v>
      </c>
      <c r="C27" s="189" t="s">
        <v>56</v>
      </c>
      <c r="D27" s="76"/>
      <c r="E27" s="191" t="e">
        <f t="shared" si="0"/>
        <v>#DIV/0!</v>
      </c>
      <c r="F27" s="76"/>
      <c r="G27" s="191" t="e">
        <f t="shared" si="1"/>
        <v>#DIV/0!</v>
      </c>
      <c r="H27" s="191" t="e">
        <f t="shared" si="2"/>
        <v>#DIV/0!</v>
      </c>
      <c r="I27" s="54"/>
    </row>
    <row r="28" spans="1:28" s="53" customFormat="1">
      <c r="A28" s="60"/>
      <c r="B28" s="193"/>
      <c r="C28" s="188" t="s">
        <v>23</v>
      </c>
      <c r="D28" s="192">
        <f>SUM(D19:D27)</f>
        <v>0</v>
      </c>
      <c r="E28" s="191" t="e">
        <f t="shared" si="0"/>
        <v>#DIV/0!</v>
      </c>
      <c r="F28" s="192">
        <f>SUM(F19:F27)</f>
        <v>0</v>
      </c>
      <c r="G28" s="191" t="e">
        <f t="shared" si="1"/>
        <v>#DIV/0!</v>
      </c>
      <c r="H28" s="191" t="e">
        <f t="shared" si="2"/>
        <v>#DIV/0!</v>
      </c>
      <c r="I28" s="54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</row>
    <row r="29" spans="1:28">
      <c r="A29" s="54"/>
      <c r="B29" s="193"/>
      <c r="C29" s="401" t="s">
        <v>80</v>
      </c>
      <c r="D29" s="402"/>
      <c r="E29" s="402"/>
      <c r="F29" s="402"/>
      <c r="G29" s="402"/>
      <c r="H29" s="403"/>
      <c r="I29" s="54"/>
    </row>
    <row r="30" spans="1:28">
      <c r="A30" s="54"/>
      <c r="B30" s="193">
        <v>19</v>
      </c>
      <c r="C30" s="153" t="s">
        <v>17</v>
      </c>
      <c r="D30" s="76"/>
      <c r="E30" s="191" t="e">
        <f t="shared" ref="E30:E39" si="3">D30/D5*12000</f>
        <v>#DIV/0!</v>
      </c>
      <c r="F30" s="76"/>
      <c r="G30" s="191" t="e">
        <f t="shared" ref="G30:G39" si="4">F30/D5*12000</f>
        <v>#DIV/0!</v>
      </c>
      <c r="H30" s="191" t="e">
        <f t="shared" ref="H30:H39" si="5">F30/D30</f>
        <v>#DIV/0!</v>
      </c>
      <c r="I30" s="54"/>
    </row>
    <row r="31" spans="1:28">
      <c r="A31" s="54"/>
      <c r="B31" s="193">
        <v>20</v>
      </c>
      <c r="C31" s="153" t="s">
        <v>76</v>
      </c>
      <c r="D31" s="76"/>
      <c r="E31" s="191" t="e">
        <f t="shared" si="3"/>
        <v>#DIV/0!</v>
      </c>
      <c r="F31" s="76"/>
      <c r="G31" s="191" t="e">
        <f t="shared" si="4"/>
        <v>#DIV/0!</v>
      </c>
      <c r="H31" s="191" t="e">
        <f t="shared" si="5"/>
        <v>#DIV/0!</v>
      </c>
      <c r="I31" s="54"/>
    </row>
    <row r="32" spans="1:28">
      <c r="A32" s="54"/>
      <c r="B32" s="193">
        <v>21</v>
      </c>
      <c r="C32" s="153" t="s">
        <v>52</v>
      </c>
      <c r="D32" s="76"/>
      <c r="E32" s="191" t="e">
        <f t="shared" si="3"/>
        <v>#DIV/0!</v>
      </c>
      <c r="F32" s="76"/>
      <c r="G32" s="191" t="e">
        <f t="shared" si="4"/>
        <v>#DIV/0!</v>
      </c>
      <c r="H32" s="191" t="e">
        <f t="shared" si="5"/>
        <v>#DIV/0!</v>
      </c>
      <c r="I32" s="54"/>
    </row>
    <row r="33" spans="1:9">
      <c r="A33" s="54"/>
      <c r="B33" s="193">
        <v>22</v>
      </c>
      <c r="C33" s="153" t="s">
        <v>29</v>
      </c>
      <c r="D33" s="76"/>
      <c r="E33" s="191" t="e">
        <f t="shared" si="3"/>
        <v>#DIV/0!</v>
      </c>
      <c r="F33" s="76"/>
      <c r="G33" s="191" t="e">
        <f t="shared" si="4"/>
        <v>#DIV/0!</v>
      </c>
      <c r="H33" s="191" t="e">
        <f t="shared" si="5"/>
        <v>#DIV/0!</v>
      </c>
      <c r="I33" s="54"/>
    </row>
    <row r="34" spans="1:9">
      <c r="A34" s="54"/>
      <c r="B34" s="193">
        <v>23</v>
      </c>
      <c r="C34" s="153" t="s">
        <v>34</v>
      </c>
      <c r="D34" s="76"/>
      <c r="E34" s="191" t="e">
        <f t="shared" si="3"/>
        <v>#DIV/0!</v>
      </c>
      <c r="F34" s="76"/>
      <c r="G34" s="191" t="e">
        <f t="shared" si="4"/>
        <v>#DIV/0!</v>
      </c>
      <c r="H34" s="191" t="e">
        <f t="shared" si="5"/>
        <v>#DIV/0!</v>
      </c>
      <c r="I34" s="54"/>
    </row>
    <row r="35" spans="1:9">
      <c r="A35" s="54"/>
      <c r="B35" s="193">
        <v>24</v>
      </c>
      <c r="C35" s="153" t="s">
        <v>53</v>
      </c>
      <c r="D35" s="76"/>
      <c r="E35" s="191" t="e">
        <f t="shared" si="3"/>
        <v>#DIV/0!</v>
      </c>
      <c r="F35" s="76"/>
      <c r="G35" s="191" t="e">
        <f t="shared" si="4"/>
        <v>#DIV/0!</v>
      </c>
      <c r="H35" s="191" t="e">
        <f t="shared" si="5"/>
        <v>#DIV/0!</v>
      </c>
      <c r="I35" s="54"/>
    </row>
    <row r="36" spans="1:9">
      <c r="A36" s="54"/>
      <c r="B36" s="193">
        <v>25</v>
      </c>
      <c r="C36" s="153" t="s">
        <v>54</v>
      </c>
      <c r="D36" s="76"/>
      <c r="E36" s="191" t="e">
        <f t="shared" si="3"/>
        <v>#DIV/0!</v>
      </c>
      <c r="F36" s="76"/>
      <c r="G36" s="191" t="e">
        <f t="shared" si="4"/>
        <v>#DIV/0!</v>
      </c>
      <c r="H36" s="191" t="e">
        <f t="shared" si="5"/>
        <v>#DIV/0!</v>
      </c>
      <c r="I36" s="54"/>
    </row>
    <row r="37" spans="1:9">
      <c r="A37" s="54"/>
      <c r="B37" s="193">
        <v>26</v>
      </c>
      <c r="C37" s="153" t="s">
        <v>55</v>
      </c>
      <c r="D37" s="76"/>
      <c r="E37" s="191" t="e">
        <f t="shared" si="3"/>
        <v>#DIV/0!</v>
      </c>
      <c r="F37" s="76"/>
      <c r="G37" s="191" t="e">
        <f t="shared" si="4"/>
        <v>#DIV/0!</v>
      </c>
      <c r="H37" s="191" t="e">
        <f t="shared" si="5"/>
        <v>#DIV/0!</v>
      </c>
      <c r="I37" s="54"/>
    </row>
    <row r="38" spans="1:9">
      <c r="A38" s="54"/>
      <c r="B38" s="193">
        <v>27</v>
      </c>
      <c r="C38" s="189" t="s">
        <v>56</v>
      </c>
      <c r="D38" s="76"/>
      <c r="E38" s="191" t="e">
        <f t="shared" si="3"/>
        <v>#DIV/0!</v>
      </c>
      <c r="F38" s="76"/>
      <c r="G38" s="191" t="e">
        <f t="shared" si="4"/>
        <v>#DIV/0!</v>
      </c>
      <c r="H38" s="191" t="e">
        <f t="shared" si="5"/>
        <v>#DIV/0!</v>
      </c>
      <c r="I38" s="54"/>
    </row>
    <row r="39" spans="1:9">
      <c r="A39" s="54"/>
      <c r="B39" s="193"/>
      <c r="C39" s="188" t="s">
        <v>23</v>
      </c>
      <c r="D39" s="192">
        <f>SUM(D30:D38)</f>
        <v>0</v>
      </c>
      <c r="E39" s="191" t="e">
        <f t="shared" si="3"/>
        <v>#DIV/0!</v>
      </c>
      <c r="F39" s="192">
        <f>SUM(F30:F38)</f>
        <v>0</v>
      </c>
      <c r="G39" s="191" t="e">
        <f t="shared" si="4"/>
        <v>#DIV/0!</v>
      </c>
      <c r="H39" s="191" t="e">
        <f t="shared" si="5"/>
        <v>#DIV/0!</v>
      </c>
      <c r="I39" s="54"/>
    </row>
    <row r="40" spans="1:9">
      <c r="A40" s="54"/>
      <c r="B40" s="193"/>
      <c r="C40" s="401" t="s">
        <v>79</v>
      </c>
      <c r="D40" s="402"/>
      <c r="E40" s="402"/>
      <c r="F40" s="402"/>
      <c r="G40" s="402"/>
      <c r="H40" s="403"/>
      <c r="I40" s="54"/>
    </row>
    <row r="41" spans="1:9">
      <c r="A41" s="54"/>
      <c r="B41" s="193">
        <v>28</v>
      </c>
      <c r="C41" s="153" t="s">
        <v>17</v>
      </c>
      <c r="D41" s="76"/>
      <c r="E41" s="191" t="e">
        <f t="shared" ref="E41:E50" si="6">D41/D5*12000</f>
        <v>#DIV/0!</v>
      </c>
      <c r="F41" s="76"/>
      <c r="G41" s="191" t="e">
        <f t="shared" ref="G41:G50" si="7">F41/D5*12000</f>
        <v>#DIV/0!</v>
      </c>
      <c r="H41" s="191" t="e">
        <f t="shared" ref="H41:H50" si="8">F41/D41</f>
        <v>#DIV/0!</v>
      </c>
      <c r="I41" s="54"/>
    </row>
    <row r="42" spans="1:9">
      <c r="A42" s="54"/>
      <c r="B42" s="193">
        <v>29</v>
      </c>
      <c r="C42" s="153" t="s">
        <v>76</v>
      </c>
      <c r="D42" s="76"/>
      <c r="E42" s="191" t="e">
        <f t="shared" si="6"/>
        <v>#DIV/0!</v>
      </c>
      <c r="F42" s="76"/>
      <c r="G42" s="191" t="e">
        <f t="shared" si="7"/>
        <v>#DIV/0!</v>
      </c>
      <c r="H42" s="191" t="e">
        <f t="shared" si="8"/>
        <v>#DIV/0!</v>
      </c>
      <c r="I42" s="54"/>
    </row>
    <row r="43" spans="1:9">
      <c r="A43" s="54"/>
      <c r="B43" s="193">
        <v>30</v>
      </c>
      <c r="C43" s="153" t="s">
        <v>52</v>
      </c>
      <c r="D43" s="76"/>
      <c r="E43" s="191" t="e">
        <f t="shared" si="6"/>
        <v>#DIV/0!</v>
      </c>
      <c r="F43" s="76"/>
      <c r="G43" s="191" t="e">
        <f t="shared" si="7"/>
        <v>#DIV/0!</v>
      </c>
      <c r="H43" s="191" t="e">
        <f t="shared" si="8"/>
        <v>#DIV/0!</v>
      </c>
      <c r="I43" s="54"/>
    </row>
    <row r="44" spans="1:9">
      <c r="A44" s="54"/>
      <c r="B44" s="193">
        <v>31</v>
      </c>
      <c r="C44" s="153" t="s">
        <v>29</v>
      </c>
      <c r="D44" s="76"/>
      <c r="E44" s="191" t="e">
        <f t="shared" si="6"/>
        <v>#DIV/0!</v>
      </c>
      <c r="F44" s="76"/>
      <c r="G44" s="191" t="e">
        <f t="shared" si="7"/>
        <v>#DIV/0!</v>
      </c>
      <c r="H44" s="191" t="e">
        <f t="shared" si="8"/>
        <v>#DIV/0!</v>
      </c>
      <c r="I44" s="54"/>
    </row>
    <row r="45" spans="1:9">
      <c r="A45" s="54"/>
      <c r="B45" s="193">
        <v>32</v>
      </c>
      <c r="C45" s="153" t="s">
        <v>34</v>
      </c>
      <c r="D45" s="76"/>
      <c r="E45" s="191" t="e">
        <f t="shared" si="6"/>
        <v>#DIV/0!</v>
      </c>
      <c r="F45" s="76"/>
      <c r="G45" s="191" t="e">
        <f t="shared" si="7"/>
        <v>#DIV/0!</v>
      </c>
      <c r="H45" s="191" t="e">
        <f t="shared" si="8"/>
        <v>#DIV/0!</v>
      </c>
      <c r="I45" s="54"/>
    </row>
    <row r="46" spans="1:9">
      <c r="A46" s="54"/>
      <c r="B46" s="193">
        <v>33</v>
      </c>
      <c r="C46" s="153" t="s">
        <v>53</v>
      </c>
      <c r="D46" s="76"/>
      <c r="E46" s="191" t="e">
        <f t="shared" si="6"/>
        <v>#DIV/0!</v>
      </c>
      <c r="F46" s="76"/>
      <c r="G46" s="191" t="e">
        <f t="shared" si="7"/>
        <v>#DIV/0!</v>
      </c>
      <c r="H46" s="191" t="e">
        <f t="shared" si="8"/>
        <v>#DIV/0!</v>
      </c>
      <c r="I46" s="54"/>
    </row>
    <row r="47" spans="1:9">
      <c r="A47" s="54"/>
      <c r="B47" s="193">
        <v>34</v>
      </c>
      <c r="C47" s="153" t="s">
        <v>54</v>
      </c>
      <c r="D47" s="76"/>
      <c r="E47" s="191" t="e">
        <f t="shared" si="6"/>
        <v>#DIV/0!</v>
      </c>
      <c r="F47" s="76"/>
      <c r="G47" s="191" t="e">
        <f t="shared" si="7"/>
        <v>#DIV/0!</v>
      </c>
      <c r="H47" s="191" t="e">
        <f t="shared" si="8"/>
        <v>#DIV/0!</v>
      </c>
      <c r="I47" s="54"/>
    </row>
    <row r="48" spans="1:9">
      <c r="A48" s="54"/>
      <c r="B48" s="193">
        <v>35</v>
      </c>
      <c r="C48" s="153" t="s">
        <v>55</v>
      </c>
      <c r="D48" s="76"/>
      <c r="E48" s="191" t="e">
        <f t="shared" si="6"/>
        <v>#DIV/0!</v>
      </c>
      <c r="F48" s="76"/>
      <c r="G48" s="191" t="e">
        <f t="shared" si="7"/>
        <v>#DIV/0!</v>
      </c>
      <c r="H48" s="191" t="e">
        <f t="shared" si="8"/>
        <v>#DIV/0!</v>
      </c>
      <c r="I48" s="54"/>
    </row>
    <row r="49" spans="1:28">
      <c r="A49" s="54"/>
      <c r="B49" s="193">
        <v>36</v>
      </c>
      <c r="C49" s="189" t="s">
        <v>56</v>
      </c>
      <c r="D49" s="76"/>
      <c r="E49" s="191" t="e">
        <f t="shared" si="6"/>
        <v>#DIV/0!</v>
      </c>
      <c r="F49" s="83"/>
      <c r="G49" s="191" t="e">
        <f t="shared" si="7"/>
        <v>#DIV/0!</v>
      </c>
      <c r="H49" s="191" t="e">
        <f t="shared" si="8"/>
        <v>#DIV/0!</v>
      </c>
      <c r="I49" s="54"/>
    </row>
    <row r="50" spans="1:28">
      <c r="A50" s="54"/>
      <c r="B50" s="193"/>
      <c r="C50" s="188" t="s">
        <v>23</v>
      </c>
      <c r="D50" s="192">
        <f>SUM(D41:D49)</f>
        <v>0</v>
      </c>
      <c r="E50" s="191" t="e">
        <f t="shared" si="6"/>
        <v>#DIV/0!</v>
      </c>
      <c r="F50" s="192">
        <f>SUM(F41:F49)</f>
        <v>0</v>
      </c>
      <c r="G50" s="191" t="e">
        <f t="shared" si="7"/>
        <v>#DIV/0!</v>
      </c>
      <c r="H50" s="191" t="e">
        <f t="shared" si="8"/>
        <v>#DIV/0!</v>
      </c>
      <c r="I50" s="54"/>
    </row>
    <row r="51" spans="1:28">
      <c r="A51" s="54"/>
      <c r="B51" s="193"/>
      <c r="C51" s="401" t="s">
        <v>81</v>
      </c>
      <c r="D51" s="402"/>
      <c r="E51" s="402"/>
      <c r="F51" s="402"/>
      <c r="G51" s="402"/>
      <c r="H51" s="403"/>
      <c r="I51" s="54"/>
    </row>
    <row r="52" spans="1:28">
      <c r="A52" s="54"/>
      <c r="B52" s="193">
        <v>37</v>
      </c>
      <c r="C52" s="153" t="s">
        <v>52</v>
      </c>
      <c r="D52" s="76"/>
      <c r="E52" s="191" t="e">
        <f>D52/D7*12000</f>
        <v>#DIV/0!</v>
      </c>
      <c r="F52" s="76"/>
      <c r="G52" s="191" t="e">
        <f>F52/D7*12000</f>
        <v>#DIV/0!</v>
      </c>
      <c r="H52" s="191" t="e">
        <f>F52/D52</f>
        <v>#DIV/0!</v>
      </c>
      <c r="I52" s="54"/>
    </row>
    <row r="53" spans="1:28">
      <c r="A53" s="54"/>
      <c r="B53" s="193">
        <v>38</v>
      </c>
      <c r="C53" s="153" t="s">
        <v>29</v>
      </c>
      <c r="D53" s="76"/>
      <c r="E53" s="191" t="e">
        <f>D53/D8*12000</f>
        <v>#DIV/0!</v>
      </c>
      <c r="F53" s="76"/>
      <c r="G53" s="191" t="e">
        <f>F53/D8*12000</f>
        <v>#DIV/0!</v>
      </c>
      <c r="H53" s="191" t="e">
        <f>F53/D53</f>
        <v>#DIV/0!</v>
      </c>
      <c r="I53" s="54"/>
    </row>
    <row r="54" spans="1:28">
      <c r="A54" s="54"/>
      <c r="B54" s="193">
        <v>39</v>
      </c>
      <c r="C54" s="153" t="s">
        <v>34</v>
      </c>
      <c r="D54" s="76"/>
      <c r="E54" s="191" t="e">
        <f>D54/D9*12000</f>
        <v>#DIV/0!</v>
      </c>
      <c r="F54" s="76"/>
      <c r="G54" s="191" t="e">
        <f>F54/D9*12000</f>
        <v>#DIV/0!</v>
      </c>
      <c r="H54" s="191" t="e">
        <f>F54/D54</f>
        <v>#DIV/0!</v>
      </c>
      <c r="I54" s="54"/>
    </row>
    <row r="55" spans="1:28">
      <c r="A55" s="54"/>
      <c r="B55" s="193">
        <v>40</v>
      </c>
      <c r="C55" s="189" t="s">
        <v>56</v>
      </c>
      <c r="D55" s="76"/>
      <c r="E55" s="191" t="e">
        <f>D55/D13*12000</f>
        <v>#DIV/0!</v>
      </c>
      <c r="F55" s="76"/>
      <c r="G55" s="191" t="e">
        <f>F55/D13*12000</f>
        <v>#DIV/0!</v>
      </c>
      <c r="H55" s="191" t="e">
        <f>F55/D55</f>
        <v>#DIV/0!</v>
      </c>
      <c r="I55" s="54"/>
    </row>
    <row r="56" spans="1:28" s="53" customFormat="1">
      <c r="A56" s="60"/>
      <c r="B56" s="193"/>
      <c r="C56" s="188" t="s">
        <v>23</v>
      </c>
      <c r="D56" s="192">
        <f>SUM(D52:D55)</f>
        <v>0</v>
      </c>
      <c r="E56" s="191" t="e">
        <f>D56/(SUM(D7:D9)+D13)*12000</f>
        <v>#DIV/0!</v>
      </c>
      <c r="F56" s="192">
        <f>SUM(F52:F55)</f>
        <v>0</v>
      </c>
      <c r="G56" s="191" t="e">
        <f>F56/(SUM(D7:D9)+D13)*12000</f>
        <v>#DIV/0!</v>
      </c>
      <c r="H56" s="191" t="e">
        <f>F56/D56</f>
        <v>#DIV/0!</v>
      </c>
      <c r="I56" s="54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</row>
    <row r="57" spans="1:28">
      <c r="A57" s="54"/>
      <c r="B57" s="193"/>
      <c r="C57" s="54"/>
      <c r="D57" s="54"/>
      <c r="E57" s="54"/>
      <c r="F57" s="54"/>
      <c r="G57" s="54"/>
      <c r="H57" s="54"/>
      <c r="I57" s="54"/>
    </row>
    <row r="58" spans="1:28">
      <c r="C58" s="182"/>
      <c r="D58" s="182"/>
      <c r="E58" s="182"/>
      <c r="F58" s="182"/>
      <c r="G58" s="182"/>
      <c r="H58" s="182"/>
    </row>
    <row r="59" spans="1:28">
      <c r="C59" s="182"/>
      <c r="D59" s="183"/>
      <c r="E59" s="182"/>
      <c r="F59" s="182"/>
      <c r="G59" s="182"/>
      <c r="H59" s="182"/>
    </row>
  </sheetData>
  <sheetProtection password="9DDB" sheet="1" objects="1" scenarios="1"/>
  <protectedRanges>
    <protectedRange sqref="D5:D13 D19:D27 F19:F27 D30:D38 F30:F38 D41:D49 F41:F49 D52:D55 F52:F55" name="Range1"/>
  </protectedRanges>
  <mergeCells count="5">
    <mergeCell ref="A1:I1"/>
    <mergeCell ref="C18:H18"/>
    <mergeCell ref="C29:H29"/>
    <mergeCell ref="C40:H40"/>
    <mergeCell ref="C51:H51"/>
  </mergeCells>
  <phoneticPr fontId="9" type="noConversion"/>
  <conditionalFormatting sqref="D19:D27 F19:F27 D5:D13 D30:D38 F30:F38 D41:D49 F41:F49 D52:D55 F52:F55">
    <cfRule type="containsBlanks" dxfId="10" priority="1" stopIfTrue="1">
      <formula>LEN(TRIM(D5))=0</formula>
    </cfRule>
  </conditionalFormatting>
  <pageMargins left="0.75" right="0.75" top="1" bottom="1" header="0.5" footer="0.5"/>
  <pageSetup scale="78" orientation="portrait" r:id="rId1"/>
  <headerFooter alignWithMargins="0">
    <oddFooter xml:space="preserve">&amp;R18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showGridLines="0" workbookViewId="0">
      <selection activeCell="E6" sqref="E6"/>
    </sheetView>
  </sheetViews>
  <sheetFormatPr defaultColWidth="9.109375" defaultRowHeight="13.8"/>
  <cols>
    <col min="1" max="1" width="3.6640625" style="57" customWidth="1"/>
    <col min="2" max="2" width="3.6640625" style="170" customWidth="1"/>
    <col min="3" max="3" width="8.5546875" style="57" bestFit="1" customWidth="1"/>
    <col min="4" max="4" width="8" style="57" bestFit="1" customWidth="1"/>
    <col min="5" max="12" width="10" style="57" customWidth="1"/>
    <col min="13" max="13" width="3.6640625" style="57" customWidth="1"/>
    <col min="14" max="16384" width="9.109375" style="57"/>
  </cols>
  <sheetData>
    <row r="1" spans="1:13" s="53" customFormat="1">
      <c r="A1" s="53" t="s">
        <v>172</v>
      </c>
      <c r="B1" s="170"/>
      <c r="D1" s="196"/>
      <c r="E1" s="196"/>
      <c r="F1" s="196"/>
      <c r="G1" s="196"/>
      <c r="H1" s="196"/>
      <c r="I1" s="196"/>
      <c r="J1" s="196"/>
      <c r="K1" s="196"/>
      <c r="L1" s="196"/>
    </row>
    <row r="2" spans="1:13" s="53" customFormat="1">
      <c r="A2" s="60"/>
      <c r="B2" s="58"/>
      <c r="C2" s="60"/>
      <c r="D2" s="99"/>
      <c r="E2" s="99"/>
      <c r="F2" s="99"/>
      <c r="G2" s="99"/>
      <c r="H2" s="99"/>
      <c r="I2" s="99"/>
      <c r="J2" s="99"/>
      <c r="K2" s="99"/>
      <c r="L2" s="99"/>
      <c r="M2" s="60"/>
    </row>
    <row r="3" spans="1:13" ht="14.4" thickBot="1">
      <c r="A3" s="54"/>
      <c r="B3" s="58"/>
      <c r="C3" s="54"/>
      <c r="D3" s="197"/>
      <c r="E3" s="215" t="s">
        <v>233</v>
      </c>
      <c r="F3" s="216" t="s">
        <v>234</v>
      </c>
      <c r="G3" s="216" t="s">
        <v>235</v>
      </c>
      <c r="H3" s="216" t="s">
        <v>236</v>
      </c>
      <c r="I3" s="216" t="s">
        <v>237</v>
      </c>
      <c r="J3" s="216" t="s">
        <v>238</v>
      </c>
      <c r="K3" s="99"/>
      <c r="L3" s="99"/>
      <c r="M3" s="54"/>
    </row>
    <row r="4" spans="1:13">
      <c r="A4" s="54"/>
      <c r="B4" s="58"/>
      <c r="C4" s="56"/>
      <c r="D4" s="56"/>
      <c r="E4" s="418" t="s">
        <v>57</v>
      </c>
      <c r="F4" s="419"/>
      <c r="G4" s="420"/>
      <c r="H4" s="418" t="s">
        <v>58</v>
      </c>
      <c r="I4" s="419"/>
      <c r="J4" s="420"/>
      <c r="K4" s="56"/>
      <c r="L4" s="54"/>
      <c r="M4" s="54"/>
    </row>
    <row r="5" spans="1:13">
      <c r="A5" s="54"/>
      <c r="B5" s="58"/>
      <c r="C5" s="366" t="s">
        <v>15</v>
      </c>
      <c r="D5" s="414"/>
      <c r="E5" s="212" t="s">
        <v>41</v>
      </c>
      <c r="F5" s="132" t="s">
        <v>59</v>
      </c>
      <c r="G5" s="213" t="s">
        <v>23</v>
      </c>
      <c r="H5" s="212" t="s">
        <v>41</v>
      </c>
      <c r="I5" s="132" t="s">
        <v>59</v>
      </c>
      <c r="J5" s="213" t="s">
        <v>23</v>
      </c>
      <c r="K5" s="133"/>
      <c r="L5" s="54"/>
      <c r="M5" s="54"/>
    </row>
    <row r="6" spans="1:13">
      <c r="A6" s="54"/>
      <c r="B6" s="58">
        <v>1</v>
      </c>
      <c r="C6" s="404" t="s">
        <v>60</v>
      </c>
      <c r="D6" s="405"/>
      <c r="E6" s="218"/>
      <c r="F6" s="219"/>
      <c r="G6" s="220">
        <f t="shared" ref="G6:G12" si="0">SUM(E6:F6)</f>
        <v>0</v>
      </c>
      <c r="H6" s="218"/>
      <c r="I6" s="219"/>
      <c r="J6" s="220">
        <f t="shared" ref="J6:J12" si="1">SUM(H6:I6)</f>
        <v>0</v>
      </c>
      <c r="K6" s="172"/>
      <c r="L6" s="54"/>
      <c r="M6" s="54"/>
    </row>
    <row r="7" spans="1:13">
      <c r="A7" s="54"/>
      <c r="B7" s="58">
        <v>2</v>
      </c>
      <c r="C7" s="404" t="s">
        <v>61</v>
      </c>
      <c r="D7" s="405"/>
      <c r="E7" s="218"/>
      <c r="F7" s="219"/>
      <c r="G7" s="220">
        <f t="shared" si="0"/>
        <v>0</v>
      </c>
      <c r="H7" s="218"/>
      <c r="I7" s="219"/>
      <c r="J7" s="220">
        <f t="shared" si="1"/>
        <v>0</v>
      </c>
      <c r="K7" s="172"/>
      <c r="L7" s="54"/>
      <c r="M7" s="54"/>
    </row>
    <row r="8" spans="1:13">
      <c r="A8" s="54"/>
      <c r="B8" s="58">
        <v>3</v>
      </c>
      <c r="C8" s="404" t="s">
        <v>116</v>
      </c>
      <c r="D8" s="405"/>
      <c r="E8" s="218"/>
      <c r="F8" s="219"/>
      <c r="G8" s="220">
        <f t="shared" si="0"/>
        <v>0</v>
      </c>
      <c r="H8" s="218"/>
      <c r="I8" s="219"/>
      <c r="J8" s="220">
        <f t="shared" si="1"/>
        <v>0</v>
      </c>
      <c r="K8" s="172"/>
      <c r="L8" s="54"/>
      <c r="M8" s="54"/>
    </row>
    <row r="9" spans="1:13">
      <c r="A9" s="54"/>
      <c r="B9" s="58">
        <v>4</v>
      </c>
      <c r="C9" s="404" t="s">
        <v>117</v>
      </c>
      <c r="D9" s="405"/>
      <c r="E9" s="218"/>
      <c r="F9" s="219"/>
      <c r="G9" s="220">
        <f t="shared" si="0"/>
        <v>0</v>
      </c>
      <c r="H9" s="218"/>
      <c r="I9" s="219"/>
      <c r="J9" s="220">
        <f t="shared" si="1"/>
        <v>0</v>
      </c>
      <c r="K9" s="172"/>
      <c r="L9" s="54"/>
      <c r="M9" s="54"/>
    </row>
    <row r="10" spans="1:13">
      <c r="A10" s="54"/>
      <c r="B10" s="58">
        <v>5</v>
      </c>
      <c r="C10" s="404" t="s">
        <v>118</v>
      </c>
      <c r="D10" s="405"/>
      <c r="E10" s="218"/>
      <c r="F10" s="219"/>
      <c r="G10" s="220">
        <f t="shared" si="0"/>
        <v>0</v>
      </c>
      <c r="H10" s="218"/>
      <c r="I10" s="219"/>
      <c r="J10" s="220">
        <f t="shared" si="1"/>
        <v>0</v>
      </c>
      <c r="K10" s="172"/>
      <c r="L10" s="54"/>
      <c r="M10" s="54"/>
    </row>
    <row r="11" spans="1:13">
      <c r="A11" s="54"/>
      <c r="B11" s="58">
        <v>6</v>
      </c>
      <c r="C11" s="404" t="s">
        <v>63</v>
      </c>
      <c r="D11" s="405"/>
      <c r="E11" s="218"/>
      <c r="F11" s="219"/>
      <c r="G11" s="220">
        <f t="shared" si="0"/>
        <v>0</v>
      </c>
      <c r="H11" s="218"/>
      <c r="I11" s="219"/>
      <c r="J11" s="220">
        <f t="shared" si="1"/>
        <v>0</v>
      </c>
      <c r="K11" s="172"/>
      <c r="L11" s="54"/>
      <c r="M11" s="54"/>
    </row>
    <row r="12" spans="1:13">
      <c r="A12" s="54"/>
      <c r="B12" s="58">
        <v>7</v>
      </c>
      <c r="C12" s="404" t="s">
        <v>56</v>
      </c>
      <c r="D12" s="405"/>
      <c r="E12" s="218"/>
      <c r="F12" s="219"/>
      <c r="G12" s="220">
        <f t="shared" si="0"/>
        <v>0</v>
      </c>
      <c r="H12" s="218"/>
      <c r="I12" s="219"/>
      <c r="J12" s="220">
        <f t="shared" si="1"/>
        <v>0</v>
      </c>
      <c r="K12" s="172"/>
      <c r="L12" s="54"/>
      <c r="M12" s="54"/>
    </row>
    <row r="13" spans="1:13" ht="14.4" thickBot="1">
      <c r="A13" s="54"/>
      <c r="B13" s="58"/>
      <c r="C13" s="421" t="s">
        <v>23</v>
      </c>
      <c r="D13" s="412"/>
      <c r="E13" s="221">
        <f t="shared" ref="E13:J13" si="2">SUM(E6:E12)</f>
        <v>0</v>
      </c>
      <c r="F13" s="222">
        <f t="shared" si="2"/>
        <v>0</v>
      </c>
      <c r="G13" s="223">
        <f t="shared" si="2"/>
        <v>0</v>
      </c>
      <c r="H13" s="221">
        <f t="shared" si="2"/>
        <v>0</v>
      </c>
      <c r="I13" s="222">
        <f t="shared" si="2"/>
        <v>0</v>
      </c>
      <c r="J13" s="223">
        <f t="shared" si="2"/>
        <v>0</v>
      </c>
      <c r="K13" s="172"/>
      <c r="L13" s="54"/>
      <c r="M13" s="54"/>
    </row>
    <row r="14" spans="1:13">
      <c r="A14" s="54"/>
      <c r="B14" s="58"/>
      <c r="C14" s="142"/>
      <c r="D14" s="142"/>
      <c r="E14" s="172"/>
      <c r="F14" s="172"/>
      <c r="G14" s="172"/>
      <c r="H14" s="172"/>
      <c r="I14" s="172"/>
      <c r="J14" s="172"/>
      <c r="K14" s="172"/>
      <c r="L14" s="54"/>
      <c r="M14" s="54"/>
    </row>
    <row r="15" spans="1:13" s="78" customFormat="1" ht="14.4" thickBot="1">
      <c r="A15" s="56"/>
      <c r="B15" s="106"/>
      <c r="C15" s="171"/>
      <c r="D15" s="56"/>
      <c r="E15" s="215" t="s">
        <v>233</v>
      </c>
      <c r="F15" s="216" t="s">
        <v>234</v>
      </c>
      <c r="G15" s="216" t="s">
        <v>235</v>
      </c>
      <c r="H15" s="216" t="s">
        <v>236</v>
      </c>
      <c r="I15" s="216" t="s">
        <v>237</v>
      </c>
      <c r="J15" s="216" t="s">
        <v>238</v>
      </c>
      <c r="K15" s="56"/>
      <c r="L15" s="56"/>
      <c r="M15" s="56"/>
    </row>
    <row r="16" spans="1:13" ht="45.75" customHeight="1">
      <c r="A16" s="54"/>
      <c r="B16" s="58"/>
      <c r="C16" s="56"/>
      <c r="D16" s="56"/>
      <c r="E16" s="408" t="s">
        <v>173</v>
      </c>
      <c r="F16" s="409"/>
      <c r="G16" s="410"/>
      <c r="H16" s="408" t="s">
        <v>174</v>
      </c>
      <c r="I16" s="415"/>
      <c r="J16" s="416"/>
      <c r="K16" s="56"/>
      <c r="L16" s="54"/>
      <c r="M16" s="54"/>
    </row>
    <row r="17" spans="1:13">
      <c r="A17" s="54"/>
      <c r="B17" s="58"/>
      <c r="C17" s="366" t="s">
        <v>15</v>
      </c>
      <c r="D17" s="414"/>
      <c r="E17" s="212" t="s">
        <v>41</v>
      </c>
      <c r="F17" s="132" t="s">
        <v>59</v>
      </c>
      <c r="G17" s="213" t="s">
        <v>23</v>
      </c>
      <c r="H17" s="212" t="s">
        <v>41</v>
      </c>
      <c r="I17" s="132" t="s">
        <v>59</v>
      </c>
      <c r="J17" s="213" t="s">
        <v>23</v>
      </c>
      <c r="K17" s="56"/>
      <c r="L17" s="54"/>
      <c r="M17" s="54"/>
    </row>
    <row r="18" spans="1:13">
      <c r="A18" s="54"/>
      <c r="B18" s="58">
        <v>8</v>
      </c>
      <c r="C18" s="404" t="s">
        <v>60</v>
      </c>
      <c r="D18" s="405"/>
      <c r="E18" s="218"/>
      <c r="F18" s="219"/>
      <c r="G18" s="220">
        <f t="shared" ref="G18:G24" si="3">SUM(E18:F18)</f>
        <v>0</v>
      </c>
      <c r="H18" s="218"/>
      <c r="I18" s="219"/>
      <c r="J18" s="220">
        <f t="shared" ref="J18:J24" si="4">SUM(H18:I18)</f>
        <v>0</v>
      </c>
      <c r="K18" s="56"/>
      <c r="L18" s="54"/>
      <c r="M18" s="54"/>
    </row>
    <row r="19" spans="1:13">
      <c r="A19" s="54"/>
      <c r="B19" s="58">
        <v>9</v>
      </c>
      <c r="C19" s="404" t="s">
        <v>61</v>
      </c>
      <c r="D19" s="405"/>
      <c r="E19" s="218"/>
      <c r="F19" s="219"/>
      <c r="G19" s="220">
        <f t="shared" si="3"/>
        <v>0</v>
      </c>
      <c r="H19" s="218"/>
      <c r="I19" s="219"/>
      <c r="J19" s="220">
        <f t="shared" si="4"/>
        <v>0</v>
      </c>
      <c r="K19" s="56"/>
      <c r="L19" s="54"/>
      <c r="M19" s="54"/>
    </row>
    <row r="20" spans="1:13">
      <c r="A20" s="54"/>
      <c r="B20" s="58">
        <v>10</v>
      </c>
      <c r="C20" s="404" t="s">
        <v>116</v>
      </c>
      <c r="D20" s="405"/>
      <c r="E20" s="218"/>
      <c r="F20" s="219"/>
      <c r="G20" s="220">
        <f t="shared" si="3"/>
        <v>0</v>
      </c>
      <c r="H20" s="218"/>
      <c r="I20" s="219"/>
      <c r="J20" s="220">
        <f>SUM(H20:I20)</f>
        <v>0</v>
      </c>
      <c r="K20" s="56"/>
      <c r="L20" s="54"/>
      <c r="M20" s="54"/>
    </row>
    <row r="21" spans="1:13">
      <c r="A21" s="54"/>
      <c r="B21" s="58">
        <v>11</v>
      </c>
      <c r="C21" s="404" t="s">
        <v>117</v>
      </c>
      <c r="D21" s="405"/>
      <c r="E21" s="218"/>
      <c r="F21" s="219"/>
      <c r="G21" s="220">
        <f t="shared" si="3"/>
        <v>0</v>
      </c>
      <c r="H21" s="218"/>
      <c r="I21" s="219"/>
      <c r="J21" s="220">
        <f t="shared" si="4"/>
        <v>0</v>
      </c>
      <c r="K21" s="56"/>
      <c r="L21" s="54"/>
      <c r="M21" s="54"/>
    </row>
    <row r="22" spans="1:13">
      <c r="A22" s="54"/>
      <c r="B22" s="58">
        <v>12</v>
      </c>
      <c r="C22" s="404" t="s">
        <v>118</v>
      </c>
      <c r="D22" s="405"/>
      <c r="E22" s="218"/>
      <c r="F22" s="219"/>
      <c r="G22" s="220">
        <f t="shared" si="3"/>
        <v>0</v>
      </c>
      <c r="H22" s="218"/>
      <c r="I22" s="219"/>
      <c r="J22" s="220">
        <f t="shared" si="4"/>
        <v>0</v>
      </c>
      <c r="K22" s="56"/>
      <c r="L22" s="54"/>
      <c r="M22" s="54"/>
    </row>
    <row r="23" spans="1:13">
      <c r="A23" s="54"/>
      <c r="B23" s="58">
        <v>13</v>
      </c>
      <c r="C23" s="404" t="s">
        <v>63</v>
      </c>
      <c r="D23" s="405"/>
      <c r="E23" s="218"/>
      <c r="F23" s="219"/>
      <c r="G23" s="220">
        <f t="shared" si="3"/>
        <v>0</v>
      </c>
      <c r="H23" s="218"/>
      <c r="I23" s="219"/>
      <c r="J23" s="220">
        <f t="shared" si="4"/>
        <v>0</v>
      </c>
      <c r="K23" s="56"/>
      <c r="L23" s="54"/>
      <c r="M23" s="54"/>
    </row>
    <row r="24" spans="1:13">
      <c r="A24" s="54"/>
      <c r="B24" s="58">
        <v>14</v>
      </c>
      <c r="C24" s="404" t="s">
        <v>56</v>
      </c>
      <c r="D24" s="405"/>
      <c r="E24" s="218"/>
      <c r="F24" s="219"/>
      <c r="G24" s="220">
        <f t="shared" si="3"/>
        <v>0</v>
      </c>
      <c r="H24" s="218"/>
      <c r="I24" s="219"/>
      <c r="J24" s="220">
        <f t="shared" si="4"/>
        <v>0</v>
      </c>
      <c r="K24" s="56"/>
      <c r="L24" s="54"/>
      <c r="M24" s="54"/>
    </row>
    <row r="25" spans="1:13" ht="14.4" thickBot="1">
      <c r="A25" s="54"/>
      <c r="B25" s="58"/>
      <c r="C25" s="412" t="s">
        <v>23</v>
      </c>
      <c r="D25" s="413"/>
      <c r="E25" s="221">
        <f t="shared" ref="E25:J25" si="5">SUM(E18:E24)</f>
        <v>0</v>
      </c>
      <c r="F25" s="222">
        <f t="shared" si="5"/>
        <v>0</v>
      </c>
      <c r="G25" s="223">
        <f t="shared" si="5"/>
        <v>0</v>
      </c>
      <c r="H25" s="221">
        <f t="shared" si="5"/>
        <v>0</v>
      </c>
      <c r="I25" s="222">
        <f t="shared" si="5"/>
        <v>0</v>
      </c>
      <c r="J25" s="223">
        <f t="shared" si="5"/>
        <v>0</v>
      </c>
      <c r="K25" s="56"/>
      <c r="L25" s="54"/>
      <c r="M25" s="54"/>
    </row>
    <row r="26" spans="1:13">
      <c r="A26" s="54"/>
      <c r="B26" s="58"/>
      <c r="C26" s="142"/>
      <c r="D26" s="142"/>
      <c r="E26" s="172"/>
      <c r="F26" s="172"/>
      <c r="G26" s="172"/>
      <c r="H26" s="172"/>
      <c r="I26" s="172"/>
      <c r="J26" s="172"/>
      <c r="K26" s="56"/>
      <c r="L26" s="54"/>
      <c r="M26" s="54"/>
    </row>
    <row r="27" spans="1:13">
      <c r="A27" s="54"/>
      <c r="B27" s="58"/>
      <c r="C27" s="171"/>
      <c r="D27" s="54"/>
      <c r="E27" s="215" t="s">
        <v>233</v>
      </c>
      <c r="F27" s="216" t="s">
        <v>234</v>
      </c>
      <c r="G27" s="216" t="s">
        <v>235</v>
      </c>
      <c r="H27" s="216" t="s">
        <v>236</v>
      </c>
      <c r="I27" s="216" t="s">
        <v>237</v>
      </c>
      <c r="J27" s="216" t="s">
        <v>238</v>
      </c>
      <c r="K27" s="217" t="s">
        <v>302</v>
      </c>
      <c r="L27" s="160" t="s">
        <v>303</v>
      </c>
      <c r="M27" s="54"/>
    </row>
    <row r="28" spans="1:13" s="200" customFormat="1">
      <c r="A28" s="199"/>
      <c r="B28" s="214"/>
      <c r="C28" s="210"/>
      <c r="D28" s="211"/>
      <c r="E28" s="406" t="s">
        <v>64</v>
      </c>
      <c r="F28" s="407"/>
      <c r="G28" s="406" t="s">
        <v>65</v>
      </c>
      <c r="H28" s="407"/>
      <c r="I28" s="406" t="s">
        <v>175</v>
      </c>
      <c r="J28" s="407"/>
      <c r="K28" s="406" t="s">
        <v>176</v>
      </c>
      <c r="L28" s="407"/>
      <c r="M28" s="199"/>
    </row>
    <row r="29" spans="1:13">
      <c r="A29" s="54"/>
      <c r="B29" s="58"/>
      <c r="C29" s="201" t="s">
        <v>15</v>
      </c>
      <c r="D29" s="201" t="s">
        <v>16</v>
      </c>
      <c r="E29" s="202" t="s">
        <v>66</v>
      </c>
      <c r="F29" s="202" t="s">
        <v>67</v>
      </c>
      <c r="G29" s="202" t="s">
        <v>66</v>
      </c>
      <c r="H29" s="202" t="s">
        <v>67</v>
      </c>
      <c r="I29" s="202" t="s">
        <v>66</v>
      </c>
      <c r="J29" s="202" t="s">
        <v>67</v>
      </c>
      <c r="K29" s="202" t="s">
        <v>66</v>
      </c>
      <c r="L29" s="202" t="s">
        <v>67</v>
      </c>
      <c r="M29" s="54"/>
    </row>
    <row r="30" spans="1:13">
      <c r="A30" s="54"/>
      <c r="B30" s="58"/>
      <c r="C30" s="411" t="s">
        <v>60</v>
      </c>
      <c r="D30" s="411"/>
      <c r="E30" s="411"/>
      <c r="F30" s="411"/>
      <c r="G30" s="411"/>
      <c r="H30" s="411"/>
      <c r="I30" s="411"/>
      <c r="J30" s="411"/>
      <c r="K30" s="411"/>
      <c r="L30" s="411"/>
      <c r="M30" s="54"/>
    </row>
    <row r="31" spans="1:13">
      <c r="A31" s="54"/>
      <c r="B31" s="58">
        <v>15</v>
      </c>
      <c r="C31" s="203"/>
      <c r="D31" s="204" t="s">
        <v>41</v>
      </c>
      <c r="E31" s="65"/>
      <c r="F31" s="205" t="e">
        <f>E31/(E6/12)</f>
        <v>#DIV/0!</v>
      </c>
      <c r="G31" s="65"/>
      <c r="H31" s="205" t="e">
        <f>G31/(H6/12)</f>
        <v>#DIV/0!</v>
      </c>
      <c r="I31" s="65"/>
      <c r="J31" s="205" t="e">
        <f>I31/(E18/12)</f>
        <v>#DIV/0!</v>
      </c>
      <c r="K31" s="65"/>
      <c r="L31" s="205" t="e">
        <f>K31/(H18/12)</f>
        <v>#DIV/0!</v>
      </c>
      <c r="M31" s="54"/>
    </row>
    <row r="32" spans="1:13">
      <c r="A32" s="54"/>
      <c r="B32" s="58">
        <v>16</v>
      </c>
      <c r="C32" s="203"/>
      <c r="D32" s="204" t="s">
        <v>59</v>
      </c>
      <c r="E32" s="65"/>
      <c r="F32" s="205" t="e">
        <f>E32/(F6/12)</f>
        <v>#DIV/0!</v>
      </c>
      <c r="G32" s="65"/>
      <c r="H32" s="205" t="e">
        <f>G32/(I6/12)</f>
        <v>#DIV/0!</v>
      </c>
      <c r="I32" s="65"/>
      <c r="J32" s="205" t="e">
        <f>I32/(F18/12)</f>
        <v>#DIV/0!</v>
      </c>
      <c r="K32" s="65"/>
      <c r="L32" s="205" t="e">
        <f>K32/(I18/12)</f>
        <v>#DIV/0!</v>
      </c>
      <c r="M32" s="54"/>
    </row>
    <row r="33" spans="1:13">
      <c r="A33" s="54"/>
      <c r="B33" s="58"/>
      <c r="C33" s="206"/>
      <c r="D33" s="207" t="s">
        <v>23</v>
      </c>
      <c r="E33" s="179">
        <f>SUM(E31:E32)</f>
        <v>0</v>
      </c>
      <c r="F33" s="205" t="e">
        <f>E33/(G6/12)</f>
        <v>#DIV/0!</v>
      </c>
      <c r="G33" s="179">
        <f>SUM(G31:G32)</f>
        <v>0</v>
      </c>
      <c r="H33" s="205" t="e">
        <f>G33/(J6/12)</f>
        <v>#DIV/0!</v>
      </c>
      <c r="I33" s="179">
        <f>SUM(I31:I32)</f>
        <v>0</v>
      </c>
      <c r="J33" s="205" t="e">
        <f>I33/(G18/12)</f>
        <v>#DIV/0!</v>
      </c>
      <c r="K33" s="179">
        <f>SUM(K31:K32)</f>
        <v>0</v>
      </c>
      <c r="L33" s="205" t="e">
        <f>K33/(J18/12)</f>
        <v>#DIV/0!</v>
      </c>
      <c r="M33" s="54"/>
    </row>
    <row r="34" spans="1:13">
      <c r="A34" s="54"/>
      <c r="B34" s="58"/>
      <c r="C34" s="417" t="s">
        <v>61</v>
      </c>
      <c r="D34" s="417"/>
      <c r="E34" s="417"/>
      <c r="F34" s="417"/>
      <c r="G34" s="417"/>
      <c r="H34" s="417"/>
      <c r="I34" s="417"/>
      <c r="J34" s="417"/>
      <c r="K34" s="417"/>
      <c r="L34" s="417"/>
      <c r="M34" s="54"/>
    </row>
    <row r="35" spans="1:13">
      <c r="A35" s="54"/>
      <c r="B35" s="58">
        <v>17</v>
      </c>
      <c r="C35" s="203"/>
      <c r="D35" s="204" t="s">
        <v>41</v>
      </c>
      <c r="E35" s="65"/>
      <c r="F35" s="205" t="e">
        <f>E35/(E7/12)</f>
        <v>#DIV/0!</v>
      </c>
      <c r="G35" s="65"/>
      <c r="H35" s="205" t="e">
        <f>G35/(H7/12)</f>
        <v>#DIV/0!</v>
      </c>
      <c r="I35" s="65"/>
      <c r="J35" s="205" t="e">
        <f>I35/(E19/12)</f>
        <v>#DIV/0!</v>
      </c>
      <c r="K35" s="65"/>
      <c r="L35" s="205" t="e">
        <f>K35/(H19/12)</f>
        <v>#DIV/0!</v>
      </c>
      <c r="M35" s="54"/>
    </row>
    <row r="36" spans="1:13">
      <c r="A36" s="54"/>
      <c r="B36" s="58">
        <v>18</v>
      </c>
      <c r="C36" s="203"/>
      <c r="D36" s="204" t="s">
        <v>59</v>
      </c>
      <c r="E36" s="65"/>
      <c r="F36" s="205" t="e">
        <f>E36/(F$7/12)</f>
        <v>#DIV/0!</v>
      </c>
      <c r="G36" s="65"/>
      <c r="H36" s="205" t="e">
        <f>G36/(I7/12)</f>
        <v>#DIV/0!</v>
      </c>
      <c r="I36" s="65"/>
      <c r="J36" s="205" t="e">
        <f>I36/(F19/12)</f>
        <v>#DIV/0!</v>
      </c>
      <c r="K36" s="65"/>
      <c r="L36" s="205" t="e">
        <f>K36/(I19/12)</f>
        <v>#DIV/0!</v>
      </c>
      <c r="M36" s="54"/>
    </row>
    <row r="37" spans="1:13">
      <c r="A37" s="54"/>
      <c r="B37" s="58"/>
      <c r="C37" s="206"/>
      <c r="D37" s="207" t="s">
        <v>23</v>
      </c>
      <c r="E37" s="179">
        <f>SUM(E35:E36)</f>
        <v>0</v>
      </c>
      <c r="F37" s="205" t="e">
        <f>E37/(G7/12)</f>
        <v>#DIV/0!</v>
      </c>
      <c r="G37" s="179">
        <f>SUM(G35:G36)</f>
        <v>0</v>
      </c>
      <c r="H37" s="205" t="e">
        <f>G37/(J7/12)</f>
        <v>#DIV/0!</v>
      </c>
      <c r="I37" s="179">
        <f>SUM(I35:I36)</f>
        <v>0</v>
      </c>
      <c r="J37" s="205" t="e">
        <f>I37/(G19/12)</f>
        <v>#DIV/0!</v>
      </c>
      <c r="K37" s="179">
        <f>SUM(K35:K36)</f>
        <v>0</v>
      </c>
      <c r="L37" s="205" t="e">
        <f>K37/(J19/12)</f>
        <v>#DIV/0!</v>
      </c>
      <c r="M37" s="54"/>
    </row>
    <row r="38" spans="1:13">
      <c r="A38" s="54"/>
      <c r="B38" s="58"/>
      <c r="C38" s="385" t="s">
        <v>116</v>
      </c>
      <c r="D38" s="385"/>
      <c r="E38" s="385"/>
      <c r="F38" s="385"/>
      <c r="G38" s="385"/>
      <c r="H38" s="385"/>
      <c r="I38" s="385"/>
      <c r="J38" s="385"/>
      <c r="K38" s="385"/>
      <c r="L38" s="385"/>
      <c r="M38" s="54"/>
    </row>
    <row r="39" spans="1:13">
      <c r="A39" s="54"/>
      <c r="B39" s="58">
        <v>19</v>
      </c>
      <c r="C39" s="203"/>
      <c r="D39" s="204" t="s">
        <v>41</v>
      </c>
      <c r="E39" s="65"/>
      <c r="F39" s="205" t="e">
        <f>E39/(E8/12)</f>
        <v>#DIV/0!</v>
      </c>
      <c r="G39" s="65"/>
      <c r="H39" s="205" t="e">
        <f>G39/(H8/12)</f>
        <v>#DIV/0!</v>
      </c>
      <c r="I39" s="65"/>
      <c r="J39" s="205" t="e">
        <f>I39/(E20/12)</f>
        <v>#DIV/0!</v>
      </c>
      <c r="K39" s="65"/>
      <c r="L39" s="205" t="e">
        <f>K39/(H20/12)</f>
        <v>#DIV/0!</v>
      </c>
      <c r="M39" s="54"/>
    </row>
    <row r="40" spans="1:13">
      <c r="A40" s="54"/>
      <c r="B40" s="58">
        <v>20</v>
      </c>
      <c r="C40" s="203"/>
      <c r="D40" s="204" t="s">
        <v>59</v>
      </c>
      <c r="E40" s="65"/>
      <c r="F40" s="205" t="e">
        <f>E40/(F8/12)</f>
        <v>#DIV/0!</v>
      </c>
      <c r="G40" s="65"/>
      <c r="H40" s="205" t="e">
        <f>G40/(I8/12)</f>
        <v>#DIV/0!</v>
      </c>
      <c r="I40" s="65"/>
      <c r="J40" s="205" t="e">
        <f>I40/(F20/12)</f>
        <v>#DIV/0!</v>
      </c>
      <c r="K40" s="65"/>
      <c r="L40" s="205" t="e">
        <f>K40/(I20/12)</f>
        <v>#DIV/0!</v>
      </c>
      <c r="M40" s="54"/>
    </row>
    <row r="41" spans="1:13">
      <c r="A41" s="54"/>
      <c r="B41" s="58"/>
      <c r="C41" s="206"/>
      <c r="D41" s="207" t="s">
        <v>23</v>
      </c>
      <c r="E41" s="179">
        <f>SUM(E39:E40)</f>
        <v>0</v>
      </c>
      <c r="F41" s="205" t="e">
        <f>E41/(G8/12)</f>
        <v>#DIV/0!</v>
      </c>
      <c r="G41" s="179">
        <f>SUM(G39:G40)</f>
        <v>0</v>
      </c>
      <c r="H41" s="205" t="e">
        <f>G41/(J8/12)</f>
        <v>#DIV/0!</v>
      </c>
      <c r="I41" s="179">
        <f>SUM(I39:I40)</f>
        <v>0</v>
      </c>
      <c r="J41" s="205" t="e">
        <f>I41/(G20/12)</f>
        <v>#DIV/0!</v>
      </c>
      <c r="K41" s="179">
        <f>SUM(K39:K40)</f>
        <v>0</v>
      </c>
      <c r="L41" s="205" t="e">
        <f>K41/(J20/12)</f>
        <v>#DIV/0!</v>
      </c>
      <c r="M41" s="54"/>
    </row>
    <row r="42" spans="1:13">
      <c r="A42" s="54"/>
      <c r="B42" s="58"/>
      <c r="C42" s="385" t="s">
        <v>117</v>
      </c>
      <c r="D42" s="385"/>
      <c r="E42" s="385"/>
      <c r="F42" s="385"/>
      <c r="G42" s="385"/>
      <c r="H42" s="385"/>
      <c r="I42" s="385"/>
      <c r="J42" s="385"/>
      <c r="K42" s="385"/>
      <c r="L42" s="385"/>
      <c r="M42" s="54"/>
    </row>
    <row r="43" spans="1:13">
      <c r="A43" s="54"/>
      <c r="B43" s="58">
        <v>21</v>
      </c>
      <c r="C43" s="203"/>
      <c r="D43" s="204" t="s">
        <v>41</v>
      </c>
      <c r="E43" s="65"/>
      <c r="F43" s="205" t="e">
        <f>E43/(E9/12)</f>
        <v>#DIV/0!</v>
      </c>
      <c r="G43" s="65"/>
      <c r="H43" s="205" t="e">
        <f>G43/(H9/12)</f>
        <v>#DIV/0!</v>
      </c>
      <c r="I43" s="65"/>
      <c r="J43" s="205" t="e">
        <f>I43/(E21/12)</f>
        <v>#DIV/0!</v>
      </c>
      <c r="K43" s="65"/>
      <c r="L43" s="205" t="e">
        <f>K43/(H21/12)</f>
        <v>#DIV/0!</v>
      </c>
      <c r="M43" s="54"/>
    </row>
    <row r="44" spans="1:13">
      <c r="A44" s="54"/>
      <c r="B44" s="58">
        <v>22</v>
      </c>
      <c r="C44" s="203"/>
      <c r="D44" s="204" t="s">
        <v>59</v>
      </c>
      <c r="E44" s="65"/>
      <c r="F44" s="205" t="e">
        <f>E44/(F9/12)</f>
        <v>#DIV/0!</v>
      </c>
      <c r="G44" s="65"/>
      <c r="H44" s="205" t="e">
        <f>G44/(I9/12)</f>
        <v>#DIV/0!</v>
      </c>
      <c r="I44" s="65"/>
      <c r="J44" s="205" t="e">
        <f>I44/(F21/12)</f>
        <v>#DIV/0!</v>
      </c>
      <c r="K44" s="65"/>
      <c r="L44" s="205" t="e">
        <f>K44/(I21/12)</f>
        <v>#DIV/0!</v>
      </c>
      <c r="M44" s="54"/>
    </row>
    <row r="45" spans="1:13">
      <c r="A45" s="54"/>
      <c r="B45" s="58"/>
      <c r="C45" s="206"/>
      <c r="D45" s="207" t="s">
        <v>23</v>
      </c>
      <c r="E45" s="179">
        <f>SUM(E43:E44)</f>
        <v>0</v>
      </c>
      <c r="F45" s="205" t="e">
        <f>E45/(G9/12)</f>
        <v>#DIV/0!</v>
      </c>
      <c r="G45" s="179">
        <f>SUM(G43:G44)</f>
        <v>0</v>
      </c>
      <c r="H45" s="205" t="e">
        <f>G45/(J9/12)</f>
        <v>#DIV/0!</v>
      </c>
      <c r="I45" s="179">
        <f>SUM(I43:I44)</f>
        <v>0</v>
      </c>
      <c r="J45" s="205" t="e">
        <f>I45/(G21/12)</f>
        <v>#DIV/0!</v>
      </c>
      <c r="K45" s="179">
        <f>SUM(K43:K44)</f>
        <v>0</v>
      </c>
      <c r="L45" s="205" t="e">
        <f>K45/(J21/12)</f>
        <v>#DIV/0!</v>
      </c>
      <c r="M45" s="54"/>
    </row>
    <row r="46" spans="1:13">
      <c r="A46" s="54"/>
      <c r="B46" s="58"/>
      <c r="C46" s="385" t="s">
        <v>118</v>
      </c>
      <c r="D46" s="385"/>
      <c r="E46" s="385"/>
      <c r="F46" s="385"/>
      <c r="G46" s="385"/>
      <c r="H46" s="385"/>
      <c r="I46" s="385"/>
      <c r="J46" s="385"/>
      <c r="K46" s="385"/>
      <c r="L46" s="385"/>
      <c r="M46" s="54"/>
    </row>
    <row r="47" spans="1:13">
      <c r="A47" s="54"/>
      <c r="B47" s="58">
        <v>23</v>
      </c>
      <c r="C47" s="203"/>
      <c r="D47" s="204" t="s">
        <v>41</v>
      </c>
      <c r="E47" s="65"/>
      <c r="F47" s="205" t="e">
        <f>E47/(E10/12)</f>
        <v>#DIV/0!</v>
      </c>
      <c r="G47" s="65"/>
      <c r="H47" s="205" t="e">
        <f>G47/(H10/12)</f>
        <v>#DIV/0!</v>
      </c>
      <c r="I47" s="65"/>
      <c r="J47" s="205" t="e">
        <f>I47/(E22/12)</f>
        <v>#DIV/0!</v>
      </c>
      <c r="K47" s="65"/>
      <c r="L47" s="205" t="e">
        <f>K47/(H22/12)</f>
        <v>#DIV/0!</v>
      </c>
      <c r="M47" s="54"/>
    </row>
    <row r="48" spans="1:13">
      <c r="A48" s="54"/>
      <c r="B48" s="58">
        <v>24</v>
      </c>
      <c r="C48" s="203"/>
      <c r="D48" s="204" t="s">
        <v>59</v>
      </c>
      <c r="E48" s="65"/>
      <c r="F48" s="205" t="e">
        <f>E48/(F10/12)</f>
        <v>#DIV/0!</v>
      </c>
      <c r="G48" s="65"/>
      <c r="H48" s="205" t="e">
        <f>G48/(I10/12)</f>
        <v>#DIV/0!</v>
      </c>
      <c r="I48" s="65"/>
      <c r="J48" s="205" t="e">
        <f>I48/(F22/12)</f>
        <v>#DIV/0!</v>
      </c>
      <c r="K48" s="65"/>
      <c r="L48" s="205" t="e">
        <f>K48/(I22/12)</f>
        <v>#DIV/0!</v>
      </c>
      <c r="M48" s="54"/>
    </row>
    <row r="49" spans="1:13">
      <c r="A49" s="54"/>
      <c r="B49" s="58"/>
      <c r="C49" s="206"/>
      <c r="D49" s="207" t="s">
        <v>23</v>
      </c>
      <c r="E49" s="179">
        <f>SUM(E47:E48)</f>
        <v>0</v>
      </c>
      <c r="F49" s="205" t="e">
        <f>E49/(G10/12)</f>
        <v>#DIV/0!</v>
      </c>
      <c r="G49" s="179">
        <f>SUM(G47:G48)</f>
        <v>0</v>
      </c>
      <c r="H49" s="205" t="e">
        <f>G49/(J10/12)</f>
        <v>#DIV/0!</v>
      </c>
      <c r="I49" s="179">
        <f>SUM(I47:I48)</f>
        <v>0</v>
      </c>
      <c r="J49" s="205" t="e">
        <f>I49/(G22/12)</f>
        <v>#DIV/0!</v>
      </c>
      <c r="K49" s="179">
        <f>SUM(K47:K48)</f>
        <v>0</v>
      </c>
      <c r="L49" s="205" t="e">
        <f>K49/(J22/12)</f>
        <v>#DIV/0!</v>
      </c>
      <c r="M49" s="54"/>
    </row>
    <row r="50" spans="1:13">
      <c r="A50" s="54"/>
      <c r="B50" s="58"/>
      <c r="C50" s="385" t="s">
        <v>63</v>
      </c>
      <c r="D50" s="385"/>
      <c r="E50" s="385"/>
      <c r="F50" s="385"/>
      <c r="G50" s="385"/>
      <c r="H50" s="385"/>
      <c r="I50" s="385"/>
      <c r="J50" s="385"/>
      <c r="K50" s="385"/>
      <c r="L50" s="385"/>
      <c r="M50" s="54"/>
    </row>
    <row r="51" spans="1:13">
      <c r="A51" s="54"/>
      <c r="B51" s="58">
        <v>25</v>
      </c>
      <c r="C51" s="203"/>
      <c r="D51" s="204" t="s">
        <v>41</v>
      </c>
      <c r="E51" s="65"/>
      <c r="F51" s="205" t="e">
        <f>E51/(E11/12)</f>
        <v>#DIV/0!</v>
      </c>
      <c r="G51" s="65"/>
      <c r="H51" s="205" t="e">
        <f>G51/(H11/12)</f>
        <v>#DIV/0!</v>
      </c>
      <c r="I51" s="65"/>
      <c r="J51" s="205" t="e">
        <f>I51/(E23/12)</f>
        <v>#DIV/0!</v>
      </c>
      <c r="K51" s="65"/>
      <c r="L51" s="205" t="e">
        <f>K51/(H23/12)</f>
        <v>#DIV/0!</v>
      </c>
      <c r="M51" s="54"/>
    </row>
    <row r="52" spans="1:13">
      <c r="A52" s="54"/>
      <c r="B52" s="58">
        <v>26</v>
      </c>
      <c r="C52" s="203"/>
      <c r="D52" s="204" t="s">
        <v>59</v>
      </c>
      <c r="E52" s="65"/>
      <c r="F52" s="205" t="e">
        <f>E52/(F11/12)</f>
        <v>#DIV/0!</v>
      </c>
      <c r="G52" s="65"/>
      <c r="H52" s="205" t="e">
        <f>G52/(I11/12)</f>
        <v>#DIV/0!</v>
      </c>
      <c r="I52" s="65"/>
      <c r="J52" s="205" t="e">
        <f>I52/(F23/12)</f>
        <v>#DIV/0!</v>
      </c>
      <c r="K52" s="65"/>
      <c r="L52" s="205" t="e">
        <f>K52/(I23/12)</f>
        <v>#DIV/0!</v>
      </c>
      <c r="M52" s="54"/>
    </row>
    <row r="53" spans="1:13">
      <c r="A53" s="54"/>
      <c r="B53" s="58"/>
      <c r="C53" s="206"/>
      <c r="D53" s="207" t="s">
        <v>23</v>
      </c>
      <c r="E53" s="179">
        <f>SUM(E51:E52)</f>
        <v>0</v>
      </c>
      <c r="F53" s="205" t="e">
        <f>E53/(G11/12)</f>
        <v>#DIV/0!</v>
      </c>
      <c r="G53" s="179">
        <f>SUM(G51:G52)</f>
        <v>0</v>
      </c>
      <c r="H53" s="205" t="e">
        <f>G53/(J11/12)</f>
        <v>#DIV/0!</v>
      </c>
      <c r="I53" s="179">
        <f>SUM(I51:I52)</f>
        <v>0</v>
      </c>
      <c r="J53" s="205" t="e">
        <f>I53/(G23/12)</f>
        <v>#DIV/0!</v>
      </c>
      <c r="K53" s="179">
        <f>SUM(K51:K52)</f>
        <v>0</v>
      </c>
      <c r="L53" s="205" t="e">
        <f>K53/(J23/12)</f>
        <v>#DIV/0!</v>
      </c>
      <c r="M53" s="54"/>
    </row>
    <row r="54" spans="1:13">
      <c r="A54" s="54"/>
      <c r="B54" s="58"/>
      <c r="C54" s="385" t="s">
        <v>56</v>
      </c>
      <c r="D54" s="385"/>
      <c r="E54" s="385"/>
      <c r="F54" s="385"/>
      <c r="G54" s="385"/>
      <c r="H54" s="385"/>
      <c r="I54" s="385"/>
      <c r="J54" s="385"/>
      <c r="K54" s="385"/>
      <c r="L54" s="385"/>
      <c r="M54" s="54"/>
    </row>
    <row r="55" spans="1:13">
      <c r="A55" s="54"/>
      <c r="B55" s="58">
        <v>27</v>
      </c>
      <c r="C55" s="203"/>
      <c r="D55" s="204" t="s">
        <v>41</v>
      </c>
      <c r="E55" s="65"/>
      <c r="F55" s="205" t="e">
        <f>E55/(E12/12)</f>
        <v>#DIV/0!</v>
      </c>
      <c r="G55" s="65"/>
      <c r="H55" s="205" t="e">
        <f>G55/(H12/12)</f>
        <v>#DIV/0!</v>
      </c>
      <c r="I55" s="65"/>
      <c r="J55" s="205" t="e">
        <f>I55/(E24/12)</f>
        <v>#DIV/0!</v>
      </c>
      <c r="K55" s="65"/>
      <c r="L55" s="205" t="e">
        <f>K55/(H24/12)</f>
        <v>#DIV/0!</v>
      </c>
      <c r="M55" s="54"/>
    </row>
    <row r="56" spans="1:13">
      <c r="A56" s="54"/>
      <c r="B56" s="58">
        <v>28</v>
      </c>
      <c r="C56" s="203"/>
      <c r="D56" s="204" t="s">
        <v>59</v>
      </c>
      <c r="E56" s="65"/>
      <c r="F56" s="205" t="e">
        <f>E56/(F12/12)</f>
        <v>#DIV/0!</v>
      </c>
      <c r="G56" s="65"/>
      <c r="H56" s="205" t="e">
        <f>G56/(I12/12)</f>
        <v>#DIV/0!</v>
      </c>
      <c r="I56" s="65"/>
      <c r="J56" s="205" t="e">
        <f>I56/(F24/12)</f>
        <v>#DIV/0!</v>
      </c>
      <c r="K56" s="65"/>
      <c r="L56" s="205" t="e">
        <f>K56/(I24/12)</f>
        <v>#DIV/0!</v>
      </c>
      <c r="M56" s="54"/>
    </row>
    <row r="57" spans="1:13">
      <c r="A57" s="54"/>
      <c r="B57" s="58"/>
      <c r="C57" s="206"/>
      <c r="D57" s="207" t="s">
        <v>23</v>
      </c>
      <c r="E57" s="179">
        <f>SUM(E55:E56)</f>
        <v>0</v>
      </c>
      <c r="F57" s="205" t="e">
        <f>E57/(G12/12)</f>
        <v>#DIV/0!</v>
      </c>
      <c r="G57" s="179">
        <f>SUM(G55:G56)</f>
        <v>0</v>
      </c>
      <c r="H57" s="205" t="e">
        <f>G57/(J12/12)</f>
        <v>#DIV/0!</v>
      </c>
      <c r="I57" s="179">
        <f>SUM(I55:I56)</f>
        <v>0</v>
      </c>
      <c r="J57" s="205" t="e">
        <f>I57/(G24/12)</f>
        <v>#DIV/0!</v>
      </c>
      <c r="K57" s="179">
        <f>SUM(K55:K56)</f>
        <v>0</v>
      </c>
      <c r="L57" s="205" t="e">
        <f>K57/(J24/12)</f>
        <v>#DIV/0!</v>
      </c>
      <c r="M57" s="54"/>
    </row>
    <row r="58" spans="1:13">
      <c r="A58" s="54"/>
      <c r="B58" s="58"/>
      <c r="C58" s="385" t="s">
        <v>23</v>
      </c>
      <c r="D58" s="385"/>
      <c r="E58" s="385"/>
      <c r="F58" s="385"/>
      <c r="G58" s="385"/>
      <c r="H58" s="385"/>
      <c r="I58" s="385"/>
      <c r="J58" s="385"/>
      <c r="K58" s="385"/>
      <c r="L58" s="385"/>
      <c r="M58" s="54"/>
    </row>
    <row r="59" spans="1:13">
      <c r="A59" s="54"/>
      <c r="B59" s="58"/>
      <c r="C59" s="206"/>
      <c r="D59" s="207" t="s">
        <v>41</v>
      </c>
      <c r="E59" s="62">
        <f>E31+E35+E39+E51+E55+E43+E47</f>
        <v>0</v>
      </c>
      <c r="F59" s="208" t="e">
        <f>E59/(E13/12)</f>
        <v>#DIV/0!</v>
      </c>
      <c r="G59" s="62">
        <f>G31+G35+G39+G51+G55+G43+G47</f>
        <v>0</v>
      </c>
      <c r="H59" s="208" t="e">
        <f>G59/(H13/12)</f>
        <v>#DIV/0!</v>
      </c>
      <c r="I59" s="62">
        <f>I31+I35+I39+I51+I55+I43+I47</f>
        <v>0</v>
      </c>
      <c r="J59" s="208" t="e">
        <f>I59/(E25/12)</f>
        <v>#DIV/0!</v>
      </c>
      <c r="K59" s="62">
        <f>K31+K35+K39+K51+K55+K43+K47</f>
        <v>0</v>
      </c>
      <c r="L59" s="208" t="e">
        <f>K59/(H25/12)</f>
        <v>#DIV/0!</v>
      </c>
      <c r="M59" s="54"/>
    </row>
    <row r="60" spans="1:13">
      <c r="A60" s="54"/>
      <c r="B60" s="58"/>
      <c r="C60" s="206"/>
      <c r="D60" s="207" t="s">
        <v>59</v>
      </c>
      <c r="E60" s="62">
        <f>E32+E36+E40+E52+E56+E44+E48</f>
        <v>0</v>
      </c>
      <c r="F60" s="208" t="e">
        <f>E60/(F13/12)</f>
        <v>#DIV/0!</v>
      </c>
      <c r="G60" s="62">
        <f>G32+G36+G40+G52+G56+G44+G48</f>
        <v>0</v>
      </c>
      <c r="H60" s="208" t="e">
        <f>G60/(I13/12)</f>
        <v>#DIV/0!</v>
      </c>
      <c r="I60" s="62">
        <f>I32+I36+I40+I52+I56+I44+I48</f>
        <v>0</v>
      </c>
      <c r="J60" s="208" t="e">
        <f>I60/(F25/12)</f>
        <v>#DIV/0!</v>
      </c>
      <c r="K60" s="62">
        <f>K32+K36+K40+K52+K56+K44+K48</f>
        <v>0</v>
      </c>
      <c r="L60" s="208" t="e">
        <f>K60/(I25/12)</f>
        <v>#DIV/0!</v>
      </c>
      <c r="M60" s="54"/>
    </row>
    <row r="61" spans="1:13">
      <c r="A61" s="54"/>
      <c r="B61" s="58"/>
      <c r="C61" s="206"/>
      <c r="D61" s="207" t="s">
        <v>23</v>
      </c>
      <c r="E61" s="62">
        <f>SUM(E59:E60)</f>
        <v>0</v>
      </c>
      <c r="F61" s="208" t="e">
        <f>E61/(G$13/12)</f>
        <v>#DIV/0!</v>
      </c>
      <c r="G61" s="62">
        <f>SUM(G59:G60)</f>
        <v>0</v>
      </c>
      <c r="H61" s="208" t="e">
        <f>G61/(J13/12)</f>
        <v>#DIV/0!</v>
      </c>
      <c r="I61" s="62">
        <f>SUM(I59:I60)</f>
        <v>0</v>
      </c>
      <c r="J61" s="208" t="e">
        <f>I61/(G25/12)</f>
        <v>#DIV/0!</v>
      </c>
      <c r="K61" s="62">
        <f>SUM(K59:K60)</f>
        <v>0</v>
      </c>
      <c r="L61" s="208" t="e">
        <f>K61/(J25/12)</f>
        <v>#DIV/0!</v>
      </c>
      <c r="M61" s="54"/>
    </row>
    <row r="62" spans="1:13">
      <c r="A62" s="54"/>
      <c r="B62" s="58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</row>
    <row r="63" spans="1:13">
      <c r="C63" s="209"/>
      <c r="D63" s="209"/>
      <c r="E63" s="209"/>
      <c r="F63" s="209"/>
      <c r="G63" s="209"/>
      <c r="H63" s="209"/>
      <c r="I63" s="209"/>
      <c r="J63" s="209"/>
      <c r="K63" s="209"/>
      <c r="L63" s="209"/>
    </row>
    <row r="64" spans="1:13">
      <c r="C64" s="209"/>
      <c r="D64" s="209"/>
      <c r="E64" s="209"/>
      <c r="F64" s="209"/>
      <c r="G64" s="209"/>
      <c r="H64" s="209"/>
      <c r="I64" s="209"/>
      <c r="J64" s="209"/>
      <c r="K64" s="209"/>
      <c r="L64" s="209"/>
    </row>
    <row r="65" spans="3:12">
      <c r="C65" s="209"/>
      <c r="D65" s="209"/>
      <c r="E65" s="209"/>
      <c r="F65" s="209"/>
      <c r="G65" s="209"/>
      <c r="H65" s="209"/>
      <c r="I65" s="209"/>
      <c r="J65" s="209"/>
      <c r="K65" s="209"/>
      <c r="L65" s="209"/>
    </row>
    <row r="66" spans="3:12">
      <c r="C66" s="209"/>
      <c r="D66" s="209"/>
      <c r="E66" s="209"/>
      <c r="F66" s="209"/>
      <c r="G66" s="209"/>
      <c r="H66" s="209"/>
      <c r="I66" s="209"/>
      <c r="J66" s="209"/>
      <c r="K66" s="209"/>
      <c r="L66" s="209"/>
    </row>
    <row r="67" spans="3:12">
      <c r="C67" s="209"/>
      <c r="D67" s="209"/>
      <c r="E67" s="209"/>
      <c r="F67" s="209"/>
      <c r="G67" s="209"/>
      <c r="H67" s="209"/>
      <c r="I67" s="209"/>
      <c r="J67" s="209"/>
      <c r="K67" s="209"/>
      <c r="L67" s="209"/>
    </row>
    <row r="68" spans="3:12">
      <c r="C68" s="209"/>
      <c r="D68" s="209"/>
      <c r="E68" s="209"/>
      <c r="F68" s="209"/>
      <c r="G68" s="209"/>
      <c r="H68" s="209"/>
      <c r="I68" s="209"/>
      <c r="J68" s="209"/>
      <c r="K68" s="209"/>
      <c r="L68" s="209"/>
    </row>
    <row r="69" spans="3:12">
      <c r="C69" s="209"/>
      <c r="D69" s="209"/>
      <c r="E69" s="209"/>
      <c r="F69" s="209"/>
      <c r="G69" s="209"/>
      <c r="H69" s="209"/>
      <c r="I69" s="209"/>
      <c r="J69" s="209"/>
      <c r="K69" s="209"/>
      <c r="L69" s="209"/>
    </row>
  </sheetData>
  <sheetProtection password="9DDB" sheet="1" objects="1" scenarios="1"/>
  <protectedRanges>
    <protectedRange sqref="E6:F12 H6:I12 E18:F24 H18:I24 E31:E32 G31:G32 I31:I32 K31:K32 E35:E36 G35:G36 I35:I36 K35:K36 E39:E40 G39:G40 I39:I40 K39:K40 E43:E44 G43:G44 I43:I44 K43:K44 E47:E48" name="Range1"/>
  </protectedRanges>
  <mergeCells count="34">
    <mergeCell ref="C18:D18"/>
    <mergeCell ref="C19:D19"/>
    <mergeCell ref="C20:D20"/>
    <mergeCell ref="C5:D5"/>
    <mergeCell ref="C6:D6"/>
    <mergeCell ref="C7:D7"/>
    <mergeCell ref="C8:D8"/>
    <mergeCell ref="C9:D9"/>
    <mergeCell ref="E4:G4"/>
    <mergeCell ref="H4:J4"/>
    <mergeCell ref="C11:D11"/>
    <mergeCell ref="C12:D12"/>
    <mergeCell ref="C13:D13"/>
    <mergeCell ref="C54:L54"/>
    <mergeCell ref="C58:L58"/>
    <mergeCell ref="C34:L34"/>
    <mergeCell ref="C38:L38"/>
    <mergeCell ref="C42:L42"/>
    <mergeCell ref="C23:D23"/>
    <mergeCell ref="C24:D24"/>
    <mergeCell ref="C10:D10"/>
    <mergeCell ref="C46:L46"/>
    <mergeCell ref="C50:L50"/>
    <mergeCell ref="K28:L28"/>
    <mergeCell ref="E16:G16"/>
    <mergeCell ref="E28:F28"/>
    <mergeCell ref="G28:H28"/>
    <mergeCell ref="I28:J28"/>
    <mergeCell ref="C30:L30"/>
    <mergeCell ref="C21:D21"/>
    <mergeCell ref="C22:D22"/>
    <mergeCell ref="C25:D25"/>
    <mergeCell ref="C17:D17"/>
    <mergeCell ref="H16:J16"/>
  </mergeCells>
  <phoneticPr fontId="9" type="noConversion"/>
  <conditionalFormatting sqref="E6:F12 H6:I12 E18:F24 H18:I24">
    <cfRule type="containsBlanks" dxfId="9" priority="2" stopIfTrue="1">
      <formula>LEN(TRIM(E6))=0</formula>
    </cfRule>
  </conditionalFormatting>
  <conditionalFormatting sqref="E31:E32 G31:G32 I31:I32 K31:K32 E35:E36 G35:G36 I35:I36 K35:K36 E39:E40 G39:G40 I39:I40 K39:K40 E43:E44 G43:G44 I43:I44 K43:K44 E47:E48 G47:G48 I47:I48 K47:K48 E51:E52 G51:G52 I51:I52 K51:K52 E55:E56 G55:G56 I55:I56 K55:K56">
    <cfRule type="containsBlanks" dxfId="8" priority="1" stopIfTrue="1">
      <formula>LEN(TRIM(E31))=0</formula>
    </cfRule>
  </conditionalFormatting>
  <pageMargins left="0.75" right="0.75" top="1" bottom="1" header="0.5" footer="0.5"/>
  <pageSetup scale="69" orientation="portrait" r:id="rId1"/>
  <headerFooter alignWithMargins="0">
    <oddFooter>&amp;R19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showGridLines="0" workbookViewId="0">
      <selection activeCell="K43" activeCellId="23" sqref="E6:F10 H6:I10 E16:F20 H16:I20 E27:E28 G27:G28 I27:I28 K27:K28 E31:E32 G31:G32 I31:I32 K31:K32 E35:E36 G35:G36 I35:I36 K35:K36 E39:E40 G39:G40 I39:I40 K39:K40 E43:E44 G43:G44 I43:I44 K43:K44"/>
    </sheetView>
  </sheetViews>
  <sheetFormatPr defaultColWidth="9.109375" defaultRowHeight="13.8"/>
  <cols>
    <col min="1" max="1" width="3.6640625" style="57" customWidth="1"/>
    <col min="2" max="2" width="3.6640625" style="170" customWidth="1"/>
    <col min="3" max="3" width="8" style="57" customWidth="1"/>
    <col min="4" max="4" width="8" style="57" bestFit="1" customWidth="1"/>
    <col min="5" max="6" width="10" style="57" customWidth="1"/>
    <col min="7" max="7" width="9" style="57" bestFit="1" customWidth="1"/>
    <col min="8" max="12" width="10" style="57" customWidth="1"/>
    <col min="13" max="13" width="3.6640625" style="57" customWidth="1"/>
    <col min="14" max="16384" width="9.109375" style="57"/>
  </cols>
  <sheetData>
    <row r="1" spans="1:13" s="53" customFormat="1" ht="33.75" customHeight="1">
      <c r="A1" s="381" t="s">
        <v>115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</row>
    <row r="2" spans="1:13" s="53" customFormat="1">
      <c r="A2" s="60"/>
      <c r="B2" s="58"/>
      <c r="C2" s="69"/>
      <c r="D2" s="98"/>
      <c r="E2" s="99"/>
      <c r="F2" s="99"/>
      <c r="G2" s="99"/>
      <c r="H2" s="99"/>
      <c r="I2" s="99"/>
      <c r="J2" s="99"/>
      <c r="K2" s="99"/>
      <c r="L2" s="99"/>
      <c r="M2" s="60"/>
    </row>
    <row r="3" spans="1:13" ht="14.4" thickBot="1">
      <c r="A3" s="54"/>
      <c r="B3" s="58"/>
      <c r="C3" s="56"/>
      <c r="D3" s="56"/>
      <c r="E3" s="160" t="s">
        <v>233</v>
      </c>
      <c r="F3" s="160" t="s">
        <v>234</v>
      </c>
      <c r="G3" s="160" t="s">
        <v>235</v>
      </c>
      <c r="H3" s="160" t="s">
        <v>236</v>
      </c>
      <c r="I3" s="160" t="s">
        <v>237</v>
      </c>
      <c r="J3" s="160" t="s">
        <v>238</v>
      </c>
      <c r="K3" s="56"/>
      <c r="L3" s="56"/>
      <c r="M3" s="54"/>
    </row>
    <row r="4" spans="1:13">
      <c r="A4" s="54"/>
      <c r="B4" s="58"/>
      <c r="C4" s="56"/>
      <c r="D4" s="56"/>
      <c r="E4" s="418" t="s">
        <v>57</v>
      </c>
      <c r="F4" s="419"/>
      <c r="G4" s="420"/>
      <c r="H4" s="418" t="s">
        <v>58</v>
      </c>
      <c r="I4" s="419"/>
      <c r="J4" s="420"/>
      <c r="K4" s="54"/>
      <c r="L4" s="54"/>
      <c r="M4" s="54"/>
    </row>
    <row r="5" spans="1:13">
      <c r="A5" s="54"/>
      <c r="B5" s="58"/>
      <c r="C5" s="365" t="s">
        <v>15</v>
      </c>
      <c r="D5" s="368"/>
      <c r="E5" s="212" t="s">
        <v>41</v>
      </c>
      <c r="F5" s="132" t="s">
        <v>59</v>
      </c>
      <c r="G5" s="213" t="s">
        <v>23</v>
      </c>
      <c r="H5" s="212" t="s">
        <v>41</v>
      </c>
      <c r="I5" s="132" t="s">
        <v>59</v>
      </c>
      <c r="J5" s="213" t="s">
        <v>23</v>
      </c>
      <c r="K5" s="54"/>
      <c r="L5" s="133"/>
      <c r="M5" s="54"/>
    </row>
    <row r="6" spans="1:13" ht="14.1" customHeight="1">
      <c r="A6" s="54"/>
      <c r="B6" s="58">
        <v>1</v>
      </c>
      <c r="C6" s="423" t="s">
        <v>60</v>
      </c>
      <c r="D6" s="404"/>
      <c r="E6" s="218"/>
      <c r="F6" s="219"/>
      <c r="G6" s="220">
        <f t="shared" ref="G6:G11" si="0">E6+F6</f>
        <v>0</v>
      </c>
      <c r="H6" s="218"/>
      <c r="I6" s="219"/>
      <c r="J6" s="220">
        <f t="shared" ref="J6:J11" si="1">H6+I6</f>
        <v>0</v>
      </c>
      <c r="K6" s="54"/>
      <c r="L6" s="172"/>
      <c r="M6" s="54"/>
    </row>
    <row r="7" spans="1:13" ht="14.1" customHeight="1">
      <c r="A7" s="54"/>
      <c r="B7" s="58">
        <v>2</v>
      </c>
      <c r="C7" s="423" t="s">
        <v>61</v>
      </c>
      <c r="D7" s="404"/>
      <c r="E7" s="218"/>
      <c r="F7" s="219"/>
      <c r="G7" s="220">
        <f t="shared" si="0"/>
        <v>0</v>
      </c>
      <c r="H7" s="218"/>
      <c r="I7" s="219"/>
      <c r="J7" s="220">
        <f t="shared" si="1"/>
        <v>0</v>
      </c>
      <c r="K7" s="54"/>
      <c r="L7" s="172"/>
      <c r="M7" s="54"/>
    </row>
    <row r="8" spans="1:13" ht="14.1" customHeight="1">
      <c r="A8" s="54"/>
      <c r="B8" s="58">
        <v>3</v>
      </c>
      <c r="C8" s="423" t="s">
        <v>62</v>
      </c>
      <c r="D8" s="404"/>
      <c r="E8" s="218"/>
      <c r="F8" s="219"/>
      <c r="G8" s="220">
        <f t="shared" si="0"/>
        <v>0</v>
      </c>
      <c r="H8" s="218"/>
      <c r="I8" s="219"/>
      <c r="J8" s="220">
        <f t="shared" si="1"/>
        <v>0</v>
      </c>
      <c r="K8" s="54"/>
      <c r="L8" s="172"/>
      <c r="M8" s="54"/>
    </row>
    <row r="9" spans="1:13" ht="14.1" customHeight="1">
      <c r="A9" s="54"/>
      <c r="B9" s="58">
        <v>4</v>
      </c>
      <c r="C9" s="423" t="s">
        <v>63</v>
      </c>
      <c r="D9" s="404"/>
      <c r="E9" s="218"/>
      <c r="F9" s="219"/>
      <c r="G9" s="220">
        <f t="shared" si="0"/>
        <v>0</v>
      </c>
      <c r="H9" s="218"/>
      <c r="I9" s="219"/>
      <c r="J9" s="220">
        <f t="shared" si="1"/>
        <v>0</v>
      </c>
      <c r="K9" s="54"/>
      <c r="L9" s="172"/>
      <c r="M9" s="54"/>
    </row>
    <row r="10" spans="1:13" ht="14.1" customHeight="1">
      <c r="A10" s="54"/>
      <c r="B10" s="58">
        <v>5</v>
      </c>
      <c r="C10" s="423" t="s">
        <v>56</v>
      </c>
      <c r="D10" s="404"/>
      <c r="E10" s="218"/>
      <c r="F10" s="219"/>
      <c r="G10" s="220">
        <f t="shared" si="0"/>
        <v>0</v>
      </c>
      <c r="H10" s="218"/>
      <c r="I10" s="219"/>
      <c r="J10" s="220">
        <f t="shared" si="1"/>
        <v>0</v>
      </c>
      <c r="K10" s="54"/>
      <c r="L10" s="172"/>
      <c r="M10" s="54"/>
    </row>
    <row r="11" spans="1:13" ht="14.1" customHeight="1" thickBot="1">
      <c r="A11" s="54"/>
      <c r="B11" s="58"/>
      <c r="C11" s="421" t="s">
        <v>23</v>
      </c>
      <c r="D11" s="412"/>
      <c r="E11" s="221">
        <f>SUM(E6:E10)</f>
        <v>0</v>
      </c>
      <c r="F11" s="222">
        <f>SUM(F6:F10)</f>
        <v>0</v>
      </c>
      <c r="G11" s="223">
        <f t="shared" si="0"/>
        <v>0</v>
      </c>
      <c r="H11" s="221">
        <f>SUM(H6:H10)</f>
        <v>0</v>
      </c>
      <c r="I11" s="222">
        <f>SUM(I6:I10)</f>
        <v>0</v>
      </c>
      <c r="J11" s="223">
        <f t="shared" si="1"/>
        <v>0</v>
      </c>
      <c r="K11" s="54"/>
      <c r="L11" s="172"/>
      <c r="M11" s="54"/>
    </row>
    <row r="12" spans="1:13" ht="14.1" customHeight="1">
      <c r="A12" s="54"/>
      <c r="B12" s="58"/>
      <c r="C12" s="224"/>
      <c r="D12" s="224"/>
      <c r="E12" s="172"/>
      <c r="F12" s="172"/>
      <c r="G12" s="172"/>
      <c r="H12" s="172"/>
      <c r="I12" s="172"/>
      <c r="J12" s="172"/>
      <c r="K12" s="172"/>
      <c r="L12" s="172"/>
      <c r="M12" s="54"/>
    </row>
    <row r="13" spans="1:13" ht="14.1" customHeight="1" thickBot="1">
      <c r="A13" s="54"/>
      <c r="B13" s="58"/>
      <c r="C13" s="171"/>
      <c r="D13" s="56"/>
      <c r="E13" s="160" t="s">
        <v>233</v>
      </c>
      <c r="F13" s="160" t="s">
        <v>234</v>
      </c>
      <c r="G13" s="160" t="s">
        <v>235</v>
      </c>
      <c r="H13" s="160" t="s">
        <v>236</v>
      </c>
      <c r="I13" s="160" t="s">
        <v>237</v>
      </c>
      <c r="J13" s="160" t="s">
        <v>238</v>
      </c>
      <c r="K13" s="172"/>
      <c r="L13" s="56"/>
      <c r="M13" s="54"/>
    </row>
    <row r="14" spans="1:13" ht="45.75" customHeight="1">
      <c r="A14" s="54"/>
      <c r="B14" s="58"/>
      <c r="C14" s="56"/>
      <c r="D14" s="56"/>
      <c r="E14" s="408" t="s">
        <v>173</v>
      </c>
      <c r="F14" s="409"/>
      <c r="G14" s="410"/>
      <c r="H14" s="424" t="s">
        <v>174</v>
      </c>
      <c r="I14" s="425"/>
      <c r="J14" s="426"/>
      <c r="K14" s="54"/>
      <c r="L14" s="56"/>
      <c r="M14" s="54"/>
    </row>
    <row r="15" spans="1:13" ht="14.1" customHeight="1">
      <c r="A15" s="54"/>
      <c r="B15" s="58"/>
      <c r="C15" s="365" t="s">
        <v>15</v>
      </c>
      <c r="D15" s="368"/>
      <c r="E15" s="212" t="s">
        <v>41</v>
      </c>
      <c r="F15" s="132" t="s">
        <v>59</v>
      </c>
      <c r="G15" s="213" t="s">
        <v>23</v>
      </c>
      <c r="H15" s="212" t="s">
        <v>41</v>
      </c>
      <c r="I15" s="132" t="s">
        <v>59</v>
      </c>
      <c r="J15" s="213" t="s">
        <v>23</v>
      </c>
      <c r="K15" s="54"/>
      <c r="L15" s="56"/>
      <c r="M15" s="54"/>
    </row>
    <row r="16" spans="1:13" ht="14.1" customHeight="1">
      <c r="A16" s="54"/>
      <c r="B16" s="58">
        <v>6</v>
      </c>
      <c r="C16" s="423" t="s">
        <v>60</v>
      </c>
      <c r="D16" s="404"/>
      <c r="E16" s="218"/>
      <c r="F16" s="219"/>
      <c r="G16" s="220">
        <f t="shared" ref="G16:G21" si="2">E16+F16</f>
        <v>0</v>
      </c>
      <c r="H16" s="218"/>
      <c r="I16" s="219"/>
      <c r="J16" s="220">
        <f t="shared" ref="J16:J21" si="3">H16+I16</f>
        <v>0</v>
      </c>
      <c r="K16" s="54"/>
      <c r="L16" s="56"/>
      <c r="M16" s="54"/>
    </row>
    <row r="17" spans="1:13" ht="14.1" customHeight="1">
      <c r="A17" s="54"/>
      <c r="B17" s="58">
        <v>7</v>
      </c>
      <c r="C17" s="423" t="s">
        <v>61</v>
      </c>
      <c r="D17" s="404"/>
      <c r="E17" s="218"/>
      <c r="F17" s="219"/>
      <c r="G17" s="220">
        <f t="shared" si="2"/>
        <v>0</v>
      </c>
      <c r="H17" s="218"/>
      <c r="I17" s="219"/>
      <c r="J17" s="220">
        <f t="shared" si="3"/>
        <v>0</v>
      </c>
      <c r="K17" s="54"/>
      <c r="L17" s="56"/>
      <c r="M17" s="54"/>
    </row>
    <row r="18" spans="1:13" ht="14.1" customHeight="1">
      <c r="A18" s="54"/>
      <c r="B18" s="58">
        <v>8</v>
      </c>
      <c r="C18" s="423" t="s">
        <v>62</v>
      </c>
      <c r="D18" s="404"/>
      <c r="E18" s="218"/>
      <c r="F18" s="219"/>
      <c r="G18" s="220">
        <f t="shared" si="2"/>
        <v>0</v>
      </c>
      <c r="H18" s="218"/>
      <c r="I18" s="219"/>
      <c r="J18" s="220">
        <f t="shared" si="3"/>
        <v>0</v>
      </c>
      <c r="K18" s="54"/>
      <c r="L18" s="56"/>
      <c r="M18" s="54"/>
    </row>
    <row r="19" spans="1:13" ht="14.1" customHeight="1">
      <c r="A19" s="54"/>
      <c r="B19" s="58">
        <v>9</v>
      </c>
      <c r="C19" s="423" t="s">
        <v>63</v>
      </c>
      <c r="D19" s="404"/>
      <c r="E19" s="218"/>
      <c r="F19" s="219"/>
      <c r="G19" s="220">
        <f t="shared" si="2"/>
        <v>0</v>
      </c>
      <c r="H19" s="218"/>
      <c r="I19" s="219"/>
      <c r="J19" s="220">
        <f t="shared" si="3"/>
        <v>0</v>
      </c>
      <c r="K19" s="54"/>
      <c r="L19" s="56"/>
      <c r="M19" s="54"/>
    </row>
    <row r="20" spans="1:13" ht="14.1" customHeight="1">
      <c r="A20" s="54"/>
      <c r="B20" s="58">
        <v>10</v>
      </c>
      <c r="C20" s="423" t="s">
        <v>56</v>
      </c>
      <c r="D20" s="404"/>
      <c r="E20" s="218"/>
      <c r="F20" s="219"/>
      <c r="G20" s="220">
        <f t="shared" si="2"/>
        <v>0</v>
      </c>
      <c r="H20" s="218"/>
      <c r="I20" s="219"/>
      <c r="J20" s="220">
        <f t="shared" si="3"/>
        <v>0</v>
      </c>
      <c r="K20" s="54"/>
      <c r="L20" s="56"/>
      <c r="M20" s="54"/>
    </row>
    <row r="21" spans="1:13" ht="14.1" customHeight="1" thickBot="1">
      <c r="A21" s="54"/>
      <c r="B21" s="58"/>
      <c r="C21" s="421" t="s">
        <v>23</v>
      </c>
      <c r="D21" s="412"/>
      <c r="E21" s="221">
        <f>SUM(E16:E20)</f>
        <v>0</v>
      </c>
      <c r="F21" s="222">
        <f>SUM(F16:F20)</f>
        <v>0</v>
      </c>
      <c r="G21" s="223">
        <f t="shared" si="2"/>
        <v>0</v>
      </c>
      <c r="H21" s="221">
        <f>SUM(H16:H20)</f>
        <v>0</v>
      </c>
      <c r="I21" s="222">
        <f>SUM(I16:I20)</f>
        <v>0</v>
      </c>
      <c r="J21" s="223">
        <f t="shared" si="3"/>
        <v>0</v>
      </c>
      <c r="K21" s="54"/>
      <c r="L21" s="56"/>
      <c r="M21" s="54"/>
    </row>
    <row r="22" spans="1:13" ht="14.1" customHeight="1">
      <c r="A22" s="54"/>
      <c r="B22" s="58"/>
      <c r="C22" s="224"/>
      <c r="D22" s="224"/>
      <c r="E22" s="172"/>
      <c r="F22" s="172"/>
      <c r="G22" s="172"/>
      <c r="H22" s="172"/>
      <c r="I22" s="172"/>
      <c r="J22" s="172"/>
      <c r="K22" s="172"/>
      <c r="L22" s="56"/>
      <c r="M22" s="54"/>
    </row>
    <row r="23" spans="1:13" ht="14.1" customHeight="1">
      <c r="A23" s="54"/>
      <c r="B23" s="58"/>
      <c r="C23" s="171"/>
      <c r="D23" s="56"/>
      <c r="E23" s="160" t="s">
        <v>233</v>
      </c>
      <c r="F23" s="160" t="s">
        <v>234</v>
      </c>
      <c r="G23" s="160" t="s">
        <v>235</v>
      </c>
      <c r="H23" s="160" t="s">
        <v>236</v>
      </c>
      <c r="I23" s="160" t="s">
        <v>237</v>
      </c>
      <c r="J23" s="160" t="s">
        <v>238</v>
      </c>
      <c r="K23" s="233" t="s">
        <v>302</v>
      </c>
      <c r="L23" s="160" t="s">
        <v>303</v>
      </c>
      <c r="M23" s="54"/>
    </row>
    <row r="24" spans="1:13" s="200" customFormat="1" ht="45.75" customHeight="1">
      <c r="A24" s="199"/>
      <c r="B24" s="214"/>
      <c r="C24" s="225"/>
      <c r="D24" s="56"/>
      <c r="E24" s="226" t="s">
        <v>70</v>
      </c>
      <c r="F24" s="226"/>
      <c r="G24" s="226" t="s">
        <v>71</v>
      </c>
      <c r="H24" s="226"/>
      <c r="I24" s="226" t="s">
        <v>180</v>
      </c>
      <c r="J24" s="226"/>
      <c r="K24" s="226" t="s">
        <v>181</v>
      </c>
      <c r="L24" s="226"/>
      <c r="M24" s="199"/>
    </row>
    <row r="25" spans="1:13" ht="13.5" customHeight="1">
      <c r="A25" s="54"/>
      <c r="B25" s="58"/>
      <c r="C25" s="185" t="s">
        <v>15</v>
      </c>
      <c r="D25" s="185" t="s">
        <v>16</v>
      </c>
      <c r="E25" s="164" t="s">
        <v>66</v>
      </c>
      <c r="F25" s="164" t="s">
        <v>67</v>
      </c>
      <c r="G25" s="164" t="s">
        <v>66</v>
      </c>
      <c r="H25" s="164" t="s">
        <v>67</v>
      </c>
      <c r="I25" s="164" t="s">
        <v>66</v>
      </c>
      <c r="J25" s="164" t="s">
        <v>67</v>
      </c>
      <c r="K25" s="164" t="s">
        <v>66</v>
      </c>
      <c r="L25" s="164" t="s">
        <v>67</v>
      </c>
      <c r="M25" s="54"/>
    </row>
    <row r="26" spans="1:13" ht="13.5" customHeight="1">
      <c r="A26" s="54"/>
      <c r="B26" s="58"/>
      <c r="C26" s="417" t="s">
        <v>60</v>
      </c>
      <c r="D26" s="417"/>
      <c r="E26" s="417"/>
      <c r="F26" s="417"/>
      <c r="G26" s="417"/>
      <c r="H26" s="417"/>
      <c r="I26" s="417"/>
      <c r="J26" s="417"/>
      <c r="K26" s="417"/>
      <c r="L26" s="417"/>
      <c r="M26" s="54"/>
    </row>
    <row r="27" spans="1:13" ht="14.1" customHeight="1">
      <c r="A27" s="54"/>
      <c r="B27" s="58">
        <v>11</v>
      </c>
      <c r="C27" s="203"/>
      <c r="D27" s="204" t="s">
        <v>41</v>
      </c>
      <c r="E27" s="76"/>
      <c r="F27" s="232" t="e">
        <f>E27/(E$6/12)</f>
        <v>#DIV/0!</v>
      </c>
      <c r="G27" s="76"/>
      <c r="H27" s="232" t="e">
        <f>G27/(H$6/12)</f>
        <v>#DIV/0!</v>
      </c>
      <c r="I27" s="76"/>
      <c r="J27" s="232" t="e">
        <f>I27/(E$16/12)</f>
        <v>#DIV/0!</v>
      </c>
      <c r="K27" s="76"/>
      <c r="L27" s="232" t="e">
        <f>K27/(H$16/12)</f>
        <v>#DIV/0!</v>
      </c>
      <c r="M27" s="54"/>
    </row>
    <row r="28" spans="1:13" ht="14.1" customHeight="1">
      <c r="A28" s="54"/>
      <c r="B28" s="58">
        <v>12</v>
      </c>
      <c r="C28" s="203"/>
      <c r="D28" s="204" t="s">
        <v>59</v>
      </c>
      <c r="E28" s="76"/>
      <c r="F28" s="232" t="e">
        <f>E28/(F$6/12)</f>
        <v>#DIV/0!</v>
      </c>
      <c r="G28" s="76"/>
      <c r="H28" s="232" t="e">
        <f>G28/(I$6/12)</f>
        <v>#DIV/0!</v>
      </c>
      <c r="I28" s="76"/>
      <c r="J28" s="232" t="e">
        <f>I28/(F$16/12)</f>
        <v>#DIV/0!</v>
      </c>
      <c r="K28" s="76"/>
      <c r="L28" s="232" t="e">
        <f>K28/(I$16/12)</f>
        <v>#DIV/0!</v>
      </c>
      <c r="M28" s="54"/>
    </row>
    <row r="29" spans="1:13" ht="14.1" customHeight="1">
      <c r="A29" s="54"/>
      <c r="B29" s="58"/>
      <c r="C29" s="206"/>
      <c r="D29" s="207" t="s">
        <v>23</v>
      </c>
      <c r="E29" s="192">
        <f>SUM(E27:E28)</f>
        <v>0</v>
      </c>
      <c r="F29" s="232" t="e">
        <f>E29/(G$6/12)</f>
        <v>#DIV/0!</v>
      </c>
      <c r="G29" s="192">
        <f>SUM(G27:G28)</f>
        <v>0</v>
      </c>
      <c r="H29" s="232" t="e">
        <f>G29/(J$6/12)</f>
        <v>#DIV/0!</v>
      </c>
      <c r="I29" s="192">
        <f>SUM(I27:I28)</f>
        <v>0</v>
      </c>
      <c r="J29" s="232" t="e">
        <f>I29/(G$16/12)</f>
        <v>#DIV/0!</v>
      </c>
      <c r="K29" s="192">
        <f>SUM(K27:K28)</f>
        <v>0</v>
      </c>
      <c r="L29" s="232" t="e">
        <f>K29/(J$16/12)</f>
        <v>#DIV/0!</v>
      </c>
      <c r="M29" s="54"/>
    </row>
    <row r="30" spans="1:13" ht="14.1" customHeight="1">
      <c r="A30" s="54"/>
      <c r="B30" s="58"/>
      <c r="C30" s="417" t="s">
        <v>61</v>
      </c>
      <c r="D30" s="417"/>
      <c r="E30" s="417"/>
      <c r="F30" s="417"/>
      <c r="G30" s="417"/>
      <c r="H30" s="417"/>
      <c r="I30" s="417"/>
      <c r="J30" s="417"/>
      <c r="K30" s="417"/>
      <c r="L30" s="417"/>
      <c r="M30" s="54"/>
    </row>
    <row r="31" spans="1:13" ht="14.1" customHeight="1">
      <c r="A31" s="54"/>
      <c r="B31" s="58">
        <v>13</v>
      </c>
      <c r="C31" s="203"/>
      <c r="D31" s="204" t="s">
        <v>41</v>
      </c>
      <c r="E31" s="76"/>
      <c r="F31" s="232" t="e">
        <f>E31/(E$7/12)</f>
        <v>#DIV/0!</v>
      </c>
      <c r="G31" s="76"/>
      <c r="H31" s="232" t="e">
        <f>G31/(H$7/12)</f>
        <v>#DIV/0!</v>
      </c>
      <c r="I31" s="76"/>
      <c r="J31" s="232" t="e">
        <f>I31/(E$17/12)</f>
        <v>#DIV/0!</v>
      </c>
      <c r="K31" s="76"/>
      <c r="L31" s="232" t="e">
        <f>K31/(H$17/12)</f>
        <v>#DIV/0!</v>
      </c>
      <c r="M31" s="54"/>
    </row>
    <row r="32" spans="1:13" ht="14.1" customHeight="1">
      <c r="A32" s="54"/>
      <c r="B32" s="58">
        <v>14</v>
      </c>
      <c r="C32" s="203"/>
      <c r="D32" s="204" t="s">
        <v>59</v>
      </c>
      <c r="E32" s="76"/>
      <c r="F32" s="232" t="e">
        <f>E32/(F$7/12)</f>
        <v>#DIV/0!</v>
      </c>
      <c r="G32" s="76"/>
      <c r="H32" s="232" t="e">
        <f>G32/(I$7/12)</f>
        <v>#DIV/0!</v>
      </c>
      <c r="I32" s="76"/>
      <c r="J32" s="232" t="e">
        <f>I32/(F$17/12)</f>
        <v>#DIV/0!</v>
      </c>
      <c r="K32" s="76"/>
      <c r="L32" s="232" t="e">
        <f>K32/(I$17/12)</f>
        <v>#DIV/0!</v>
      </c>
      <c r="M32" s="54"/>
    </row>
    <row r="33" spans="1:13" ht="14.1" customHeight="1">
      <c r="A33" s="54"/>
      <c r="B33" s="58"/>
      <c r="C33" s="206"/>
      <c r="D33" s="207" t="s">
        <v>23</v>
      </c>
      <c r="E33" s="192">
        <f>SUM(E31:E32)</f>
        <v>0</v>
      </c>
      <c r="F33" s="232" t="e">
        <f>E33/(G$7/12)</f>
        <v>#DIV/0!</v>
      </c>
      <c r="G33" s="192">
        <f>SUM(G31:G32)</f>
        <v>0</v>
      </c>
      <c r="H33" s="232" t="e">
        <f>G33/(J$7/12)</f>
        <v>#DIV/0!</v>
      </c>
      <c r="I33" s="192">
        <f>SUM(I31:I32)</f>
        <v>0</v>
      </c>
      <c r="J33" s="232" t="e">
        <f>I33/(G$17/12)</f>
        <v>#DIV/0!</v>
      </c>
      <c r="K33" s="192">
        <f>SUM(K31:K32)</f>
        <v>0</v>
      </c>
      <c r="L33" s="232" t="e">
        <f>K33/(J$17/12)</f>
        <v>#DIV/0!</v>
      </c>
      <c r="M33" s="54"/>
    </row>
    <row r="34" spans="1:13" ht="14.1" customHeight="1">
      <c r="A34" s="54"/>
      <c r="B34" s="58"/>
      <c r="C34" s="422" t="s">
        <v>62</v>
      </c>
      <c r="D34" s="422"/>
      <c r="E34" s="422"/>
      <c r="F34" s="422"/>
      <c r="G34" s="422"/>
      <c r="H34" s="422"/>
      <c r="I34" s="422"/>
      <c r="J34" s="422"/>
      <c r="K34" s="422"/>
      <c r="L34" s="422"/>
      <c r="M34" s="54"/>
    </row>
    <row r="35" spans="1:13" ht="14.1" customHeight="1">
      <c r="A35" s="54"/>
      <c r="B35" s="58">
        <v>15</v>
      </c>
      <c r="C35" s="203"/>
      <c r="D35" s="204" t="s">
        <v>41</v>
      </c>
      <c r="E35" s="76"/>
      <c r="F35" s="232" t="e">
        <f>E35/(E$8/12)</f>
        <v>#DIV/0!</v>
      </c>
      <c r="G35" s="76"/>
      <c r="H35" s="232" t="e">
        <f>G35/(H$8/12)</f>
        <v>#DIV/0!</v>
      </c>
      <c r="I35" s="76"/>
      <c r="J35" s="232" t="e">
        <f>I35/(E$18/12)</f>
        <v>#DIV/0!</v>
      </c>
      <c r="K35" s="76"/>
      <c r="L35" s="232" t="e">
        <f>K35/(H$18/12)</f>
        <v>#DIV/0!</v>
      </c>
      <c r="M35" s="54"/>
    </row>
    <row r="36" spans="1:13" ht="14.1" customHeight="1">
      <c r="A36" s="54"/>
      <c r="B36" s="58">
        <v>16</v>
      </c>
      <c r="C36" s="203"/>
      <c r="D36" s="204" t="s">
        <v>59</v>
      </c>
      <c r="E36" s="76"/>
      <c r="F36" s="232" t="e">
        <f>E36/(F$8/12)</f>
        <v>#DIV/0!</v>
      </c>
      <c r="G36" s="76"/>
      <c r="H36" s="232" t="e">
        <f>G36/(I$8/12)</f>
        <v>#DIV/0!</v>
      </c>
      <c r="I36" s="76"/>
      <c r="J36" s="232" t="e">
        <f>I36/(F$18/12)</f>
        <v>#DIV/0!</v>
      </c>
      <c r="K36" s="76"/>
      <c r="L36" s="232" t="e">
        <f>K36/(I$18/12)</f>
        <v>#DIV/0!</v>
      </c>
      <c r="M36" s="54"/>
    </row>
    <row r="37" spans="1:13" ht="14.1" customHeight="1">
      <c r="A37" s="54"/>
      <c r="B37" s="58"/>
      <c r="C37" s="206"/>
      <c r="D37" s="207" t="s">
        <v>23</v>
      </c>
      <c r="E37" s="192">
        <f>SUM(E35:E36)</f>
        <v>0</v>
      </c>
      <c r="F37" s="232" t="e">
        <f>E37/(G$8/12)</f>
        <v>#DIV/0!</v>
      </c>
      <c r="G37" s="192">
        <f>SUM(G35:G36)</f>
        <v>0</v>
      </c>
      <c r="H37" s="232" t="e">
        <f>G37/(J$8/12)</f>
        <v>#DIV/0!</v>
      </c>
      <c r="I37" s="192">
        <f>SUM(I35:I36)</f>
        <v>0</v>
      </c>
      <c r="J37" s="232" t="e">
        <f>I37/(G$18/12)</f>
        <v>#DIV/0!</v>
      </c>
      <c r="K37" s="192">
        <f>SUM(K35:K36)</f>
        <v>0</v>
      </c>
      <c r="L37" s="232" t="e">
        <f>K37/(J$18/12)</f>
        <v>#DIV/0!</v>
      </c>
      <c r="M37" s="54"/>
    </row>
    <row r="38" spans="1:13" ht="14.1" customHeight="1">
      <c r="A38" s="54"/>
      <c r="B38" s="58"/>
      <c r="C38" s="422" t="s">
        <v>63</v>
      </c>
      <c r="D38" s="422"/>
      <c r="E38" s="422"/>
      <c r="F38" s="422"/>
      <c r="G38" s="422"/>
      <c r="H38" s="422"/>
      <c r="I38" s="422"/>
      <c r="J38" s="422"/>
      <c r="K38" s="422"/>
      <c r="L38" s="422"/>
      <c r="M38" s="54"/>
    </row>
    <row r="39" spans="1:13" ht="14.1" customHeight="1">
      <c r="A39" s="54"/>
      <c r="B39" s="58">
        <v>17</v>
      </c>
      <c r="C39" s="203"/>
      <c r="D39" s="204" t="s">
        <v>41</v>
      </c>
      <c r="E39" s="76"/>
      <c r="F39" s="232" t="e">
        <f>E39/(E$9/12)</f>
        <v>#DIV/0!</v>
      </c>
      <c r="G39" s="76"/>
      <c r="H39" s="232" t="e">
        <f>G39/(H$9/12)</f>
        <v>#DIV/0!</v>
      </c>
      <c r="I39" s="76"/>
      <c r="J39" s="232" t="e">
        <f>I39/(E$19/12)</f>
        <v>#DIV/0!</v>
      </c>
      <c r="K39" s="76"/>
      <c r="L39" s="232" t="e">
        <f>K39/(H$19/12)</f>
        <v>#DIV/0!</v>
      </c>
      <c r="M39" s="54"/>
    </row>
    <row r="40" spans="1:13" ht="14.1" customHeight="1">
      <c r="A40" s="54"/>
      <c r="B40" s="58">
        <v>18</v>
      </c>
      <c r="C40" s="203"/>
      <c r="D40" s="204" t="s">
        <v>59</v>
      </c>
      <c r="E40" s="76"/>
      <c r="F40" s="232" t="e">
        <f>E40/(F$9/12)</f>
        <v>#DIV/0!</v>
      </c>
      <c r="G40" s="76"/>
      <c r="H40" s="232" t="e">
        <f>G40/(I$9/12)</f>
        <v>#DIV/0!</v>
      </c>
      <c r="I40" s="76"/>
      <c r="J40" s="232" t="e">
        <f>I40/(F$19/12)</f>
        <v>#DIV/0!</v>
      </c>
      <c r="K40" s="76"/>
      <c r="L40" s="232" t="e">
        <f>K40/(I$19/12)</f>
        <v>#DIV/0!</v>
      </c>
      <c r="M40" s="54"/>
    </row>
    <row r="41" spans="1:13" ht="14.1" customHeight="1">
      <c r="A41" s="54"/>
      <c r="B41" s="58"/>
      <c r="C41" s="206"/>
      <c r="D41" s="207" t="s">
        <v>23</v>
      </c>
      <c r="E41" s="192">
        <f>SUM(E39:E40)</f>
        <v>0</v>
      </c>
      <c r="F41" s="232" t="e">
        <f>E41/(G$9/12)</f>
        <v>#DIV/0!</v>
      </c>
      <c r="G41" s="192">
        <f>SUM(G39:G40)</f>
        <v>0</v>
      </c>
      <c r="H41" s="232" t="e">
        <f>G41/(J$9/12)</f>
        <v>#DIV/0!</v>
      </c>
      <c r="I41" s="192">
        <f>SUM(I39:I40)</f>
        <v>0</v>
      </c>
      <c r="J41" s="232" t="e">
        <f>I41/(G$19/12)</f>
        <v>#DIV/0!</v>
      </c>
      <c r="K41" s="192">
        <f>SUM(K39:K40)</f>
        <v>0</v>
      </c>
      <c r="L41" s="232" t="e">
        <f>K41/(J$19/12)</f>
        <v>#DIV/0!</v>
      </c>
      <c r="M41" s="54"/>
    </row>
    <row r="42" spans="1:13" ht="14.1" customHeight="1">
      <c r="A42" s="54"/>
      <c r="B42" s="58"/>
      <c r="C42" s="422" t="s">
        <v>56</v>
      </c>
      <c r="D42" s="422"/>
      <c r="E42" s="422"/>
      <c r="F42" s="422"/>
      <c r="G42" s="422"/>
      <c r="H42" s="422"/>
      <c r="I42" s="422"/>
      <c r="J42" s="422"/>
      <c r="K42" s="422"/>
      <c r="L42" s="422"/>
      <c r="M42" s="54"/>
    </row>
    <row r="43" spans="1:13" ht="14.1" customHeight="1">
      <c r="A43" s="54"/>
      <c r="B43" s="58">
        <v>19</v>
      </c>
      <c r="C43" s="203"/>
      <c r="D43" s="204" t="s">
        <v>41</v>
      </c>
      <c r="E43" s="76"/>
      <c r="F43" s="232" t="e">
        <f>E43/(E$10/12)</f>
        <v>#DIV/0!</v>
      </c>
      <c r="G43" s="76"/>
      <c r="H43" s="232" t="e">
        <f>G43/(H$10/12)</f>
        <v>#DIV/0!</v>
      </c>
      <c r="I43" s="76"/>
      <c r="J43" s="232" t="e">
        <f>I43/(E$20/12)</f>
        <v>#DIV/0!</v>
      </c>
      <c r="K43" s="76"/>
      <c r="L43" s="232" t="e">
        <f>K43/(H$20/12)</f>
        <v>#DIV/0!</v>
      </c>
      <c r="M43" s="54"/>
    </row>
    <row r="44" spans="1:13" ht="14.1" customHeight="1">
      <c r="A44" s="54"/>
      <c r="B44" s="58">
        <v>20</v>
      </c>
      <c r="C44" s="203"/>
      <c r="D44" s="204" t="s">
        <v>59</v>
      </c>
      <c r="E44" s="76"/>
      <c r="F44" s="232" t="e">
        <f>E44/(F$10/12)</f>
        <v>#DIV/0!</v>
      </c>
      <c r="G44" s="76"/>
      <c r="H44" s="232" t="e">
        <f>G44/(I$10/12)</f>
        <v>#DIV/0!</v>
      </c>
      <c r="I44" s="76"/>
      <c r="J44" s="232" t="e">
        <f>I44/(F$20/12)</f>
        <v>#DIV/0!</v>
      </c>
      <c r="K44" s="76"/>
      <c r="L44" s="232" t="e">
        <f>K44/(I$20/12)</f>
        <v>#DIV/0!</v>
      </c>
      <c r="M44" s="54"/>
    </row>
    <row r="45" spans="1:13" ht="14.1" customHeight="1">
      <c r="A45" s="54"/>
      <c r="B45" s="58"/>
      <c r="C45" s="206"/>
      <c r="D45" s="207" t="s">
        <v>23</v>
      </c>
      <c r="E45" s="192">
        <f>SUM(E43:E44)</f>
        <v>0</v>
      </c>
      <c r="F45" s="232" t="e">
        <f>E45/(G$10/12)</f>
        <v>#DIV/0!</v>
      </c>
      <c r="G45" s="192">
        <f>SUM(G43:G44)</f>
        <v>0</v>
      </c>
      <c r="H45" s="232" t="e">
        <f>G45/(J$10/12)</f>
        <v>#DIV/0!</v>
      </c>
      <c r="I45" s="192">
        <f>SUM(I43:I44)</f>
        <v>0</v>
      </c>
      <c r="J45" s="232" t="e">
        <f>I45/(G$20/12)</f>
        <v>#DIV/0!</v>
      </c>
      <c r="K45" s="192">
        <f>SUM(K43:K44)</f>
        <v>0</v>
      </c>
      <c r="L45" s="232" t="e">
        <f>K45/(J$20/12)</f>
        <v>#DIV/0!</v>
      </c>
      <c r="M45" s="54"/>
    </row>
    <row r="46" spans="1:13" ht="14.1" customHeight="1">
      <c r="A46" s="54"/>
      <c r="B46" s="58"/>
      <c r="C46" s="422" t="s">
        <v>23</v>
      </c>
      <c r="D46" s="422"/>
      <c r="E46" s="422"/>
      <c r="F46" s="422"/>
      <c r="G46" s="422"/>
      <c r="H46" s="422"/>
      <c r="I46" s="422"/>
      <c r="J46" s="422"/>
      <c r="K46" s="422"/>
      <c r="L46" s="422"/>
      <c r="M46" s="54"/>
    </row>
    <row r="47" spans="1:13" ht="14.1" customHeight="1">
      <c r="A47" s="54"/>
      <c r="B47" s="58"/>
      <c r="C47" s="206"/>
      <c r="D47" s="207" t="s">
        <v>41</v>
      </c>
      <c r="E47" s="73">
        <f>E27+E31+E35+E39+E43</f>
        <v>0</v>
      </c>
      <c r="F47" s="229" t="e">
        <f>E47/(E$11/12)</f>
        <v>#DIV/0!</v>
      </c>
      <c r="G47" s="73">
        <f>G27+G31+G35+G39+G43</f>
        <v>0</v>
      </c>
      <c r="H47" s="229" t="e">
        <f>G47/(H$11/12)</f>
        <v>#DIV/0!</v>
      </c>
      <c r="I47" s="73">
        <f>I27+I31+I35+I39+I43</f>
        <v>0</v>
      </c>
      <c r="J47" s="229" t="e">
        <f>I47/(E$21/12)</f>
        <v>#DIV/0!</v>
      </c>
      <c r="K47" s="73">
        <f>K27+K31+K35+K39+K43</f>
        <v>0</v>
      </c>
      <c r="L47" s="229" t="e">
        <f>K47/(H$21/12)</f>
        <v>#DIV/0!</v>
      </c>
      <c r="M47" s="54"/>
    </row>
    <row r="48" spans="1:13" ht="14.1" customHeight="1">
      <c r="A48" s="54"/>
      <c r="B48" s="58"/>
      <c r="C48" s="206"/>
      <c r="D48" s="207" t="s">
        <v>59</v>
      </c>
      <c r="E48" s="73">
        <f>E28+E32+E36+E40+E44</f>
        <v>0</v>
      </c>
      <c r="F48" s="229" t="e">
        <f>E48/(F$11/12)</f>
        <v>#DIV/0!</v>
      </c>
      <c r="G48" s="73">
        <f>G28+G32+G36+G40+G44</f>
        <v>0</v>
      </c>
      <c r="H48" s="229" t="e">
        <f>G48/(I$11/12)</f>
        <v>#DIV/0!</v>
      </c>
      <c r="I48" s="73">
        <f>I28+I32+I36+I40+I44</f>
        <v>0</v>
      </c>
      <c r="J48" s="229" t="e">
        <f>I48/(F$21/12)</f>
        <v>#DIV/0!</v>
      </c>
      <c r="K48" s="73">
        <f>K28+K32+K36+K40+K44</f>
        <v>0</v>
      </c>
      <c r="L48" s="229" t="e">
        <f>K48/(I$21/12)</f>
        <v>#DIV/0!</v>
      </c>
      <c r="M48" s="54"/>
    </row>
    <row r="49" spans="1:13" ht="14.1" customHeight="1">
      <c r="A49" s="54"/>
      <c r="B49" s="58"/>
      <c r="C49" s="206"/>
      <c r="D49" s="207" t="s">
        <v>23</v>
      </c>
      <c r="E49" s="230">
        <f>SUM(E47:E48)</f>
        <v>0</v>
      </c>
      <c r="F49" s="231" t="e">
        <f>E49/(G$11/12)</f>
        <v>#DIV/0!</v>
      </c>
      <c r="G49" s="230">
        <f>SUM(G47:G48)</f>
        <v>0</v>
      </c>
      <c r="H49" s="231" t="e">
        <f>G49/(J$11/12)</f>
        <v>#DIV/0!</v>
      </c>
      <c r="I49" s="230">
        <f>SUM(I47:I48)</f>
        <v>0</v>
      </c>
      <c r="J49" s="231" t="e">
        <f>I49/(G$21/12)</f>
        <v>#DIV/0!</v>
      </c>
      <c r="K49" s="230">
        <f>SUM(K47:K48)</f>
        <v>0</v>
      </c>
      <c r="L49" s="231" t="e">
        <f>K49/(J$21/12)</f>
        <v>#DIV/0!</v>
      </c>
      <c r="M49" s="54"/>
    </row>
    <row r="50" spans="1:13">
      <c r="A50" s="54"/>
      <c r="B50" s="58"/>
      <c r="C50" s="228"/>
      <c r="D50" s="54"/>
      <c r="E50" s="54"/>
      <c r="F50" s="54"/>
      <c r="G50" s="54"/>
      <c r="H50" s="54"/>
      <c r="I50" s="54"/>
      <c r="J50" s="54"/>
      <c r="K50" s="54"/>
      <c r="L50" s="54"/>
      <c r="M50" s="54"/>
    </row>
    <row r="51" spans="1:13" ht="15" customHeight="1">
      <c r="A51" s="375" t="s">
        <v>72</v>
      </c>
      <c r="B51" s="375"/>
      <c r="C51" s="375"/>
      <c r="D51" s="375"/>
      <c r="E51" s="375"/>
      <c r="F51" s="375"/>
      <c r="G51" s="375"/>
      <c r="H51" s="375"/>
      <c r="I51" s="375"/>
      <c r="J51" s="375"/>
      <c r="K51" s="375"/>
      <c r="L51" s="375"/>
      <c r="M51" s="375"/>
    </row>
    <row r="52" spans="1:13">
      <c r="C52" s="209"/>
      <c r="D52" s="209"/>
      <c r="E52" s="209"/>
      <c r="F52" s="209"/>
      <c r="G52" s="209"/>
      <c r="H52" s="209"/>
      <c r="I52" s="209"/>
      <c r="J52" s="209"/>
      <c r="K52" s="209"/>
      <c r="L52" s="209"/>
    </row>
    <row r="53" spans="1:13">
      <c r="C53" s="209"/>
      <c r="D53" s="209"/>
      <c r="E53" s="209"/>
      <c r="F53" s="209"/>
      <c r="G53" s="209"/>
      <c r="H53" s="209"/>
      <c r="I53" s="209"/>
      <c r="J53" s="209"/>
      <c r="K53" s="209"/>
      <c r="L53" s="209"/>
    </row>
    <row r="54" spans="1:13">
      <c r="C54" s="209"/>
      <c r="D54" s="209"/>
      <c r="E54" s="209"/>
      <c r="F54" s="209"/>
      <c r="G54" s="209"/>
      <c r="H54" s="209"/>
      <c r="I54" s="209"/>
      <c r="J54" s="209"/>
      <c r="K54" s="209"/>
      <c r="L54" s="209"/>
    </row>
    <row r="55" spans="1:13">
      <c r="C55" s="209"/>
      <c r="D55" s="209"/>
      <c r="E55" s="209"/>
      <c r="F55" s="209"/>
      <c r="G55" s="209"/>
      <c r="H55" s="209"/>
      <c r="I55" s="209"/>
      <c r="J55" s="209"/>
      <c r="K55" s="209"/>
      <c r="L55" s="209"/>
    </row>
    <row r="56" spans="1:13">
      <c r="C56" s="209"/>
      <c r="D56" s="209"/>
      <c r="E56" s="209"/>
      <c r="F56" s="209"/>
      <c r="G56" s="209"/>
      <c r="H56" s="209"/>
      <c r="I56" s="209"/>
      <c r="J56" s="209"/>
      <c r="K56" s="209"/>
      <c r="L56" s="209"/>
    </row>
    <row r="57" spans="1:13">
      <c r="C57" s="209"/>
      <c r="D57" s="209"/>
      <c r="E57" s="209"/>
      <c r="F57" s="209"/>
      <c r="G57" s="209"/>
      <c r="H57" s="209"/>
      <c r="I57" s="209"/>
      <c r="J57" s="209"/>
      <c r="K57" s="209"/>
      <c r="L57" s="209"/>
    </row>
    <row r="58" spans="1:13">
      <c r="C58" s="209"/>
      <c r="D58" s="209"/>
      <c r="E58" s="209"/>
      <c r="F58" s="209"/>
      <c r="G58" s="209"/>
      <c r="H58" s="209"/>
      <c r="I58" s="209"/>
      <c r="J58" s="209"/>
      <c r="K58" s="209"/>
      <c r="L58" s="209"/>
    </row>
    <row r="59" spans="1:13">
      <c r="C59" s="209"/>
      <c r="D59" s="209"/>
      <c r="E59" s="209"/>
      <c r="F59" s="209"/>
      <c r="G59" s="209"/>
      <c r="H59" s="209"/>
      <c r="I59" s="209"/>
      <c r="J59" s="209"/>
      <c r="K59" s="209"/>
      <c r="L59" s="209"/>
    </row>
    <row r="60" spans="1:13">
      <c r="C60" s="209"/>
      <c r="D60" s="209"/>
      <c r="E60" s="209"/>
      <c r="F60" s="209"/>
      <c r="G60" s="209"/>
      <c r="H60" s="209"/>
      <c r="I60" s="209"/>
      <c r="J60" s="209"/>
      <c r="K60" s="209"/>
      <c r="L60" s="209"/>
    </row>
  </sheetData>
  <sheetProtection password="9DDB" sheet="1" objects="1" scenarios="1"/>
  <protectedRanges>
    <protectedRange sqref="E6:F10 H6:I10 E16:F20 H16:I20 E27:E28 G27:G28 I27:I28 K27:K28 E31:E32 G31:G32 I31:I32 K31:K32 E35:E36 G35:G36 I35:I36 K35:K36 E39:E40 G39:G40 I39:I40 K39:K40 E43:E44" name="Range1"/>
  </protectedRanges>
  <mergeCells count="26">
    <mergeCell ref="A1:M1"/>
    <mergeCell ref="A51:M51"/>
    <mergeCell ref="C5:D5"/>
    <mergeCell ref="C15:D15"/>
    <mergeCell ref="E4:G4"/>
    <mergeCell ref="H4:J4"/>
    <mergeCell ref="H14:J14"/>
    <mergeCell ref="C46:L46"/>
    <mergeCell ref="C6:D6"/>
    <mergeCell ref="C7:D7"/>
    <mergeCell ref="C8:D8"/>
    <mergeCell ref="C9:D9"/>
    <mergeCell ref="C10:D10"/>
    <mergeCell ref="C11:D11"/>
    <mergeCell ref="C16:D16"/>
    <mergeCell ref="C17:D17"/>
    <mergeCell ref="C18:D18"/>
    <mergeCell ref="E14:G14"/>
    <mergeCell ref="C26:L26"/>
    <mergeCell ref="C30:L30"/>
    <mergeCell ref="C34:L34"/>
    <mergeCell ref="C38:L38"/>
    <mergeCell ref="C42:L42"/>
    <mergeCell ref="C19:D19"/>
    <mergeCell ref="C20:D20"/>
    <mergeCell ref="C21:D21"/>
  </mergeCells>
  <phoneticPr fontId="9" type="noConversion"/>
  <conditionalFormatting sqref="E6:F10 H6:I10 E16:F20 H16:I20">
    <cfRule type="containsBlanks" dxfId="7" priority="2" stopIfTrue="1">
      <formula>LEN(TRIM(E6))=0</formula>
    </cfRule>
  </conditionalFormatting>
  <conditionalFormatting sqref="E27:E28 G27:G28 I27:I28 K27:K28 K31:K32 I31:I32 G31:G32 E31:E32 E35:E36 G35:G36 I35:I36 K35:K36 K39:K40 I39:I40 G39:G40 E39:E40 E43:E44 G43:G44 I43:I44 K43:K44">
    <cfRule type="containsBlanks" dxfId="6" priority="1" stopIfTrue="1">
      <formula>LEN(TRIM(E27))=0</formula>
    </cfRule>
  </conditionalFormatting>
  <pageMargins left="0.75" right="0.75" top="1" bottom="1" header="0.5" footer="0.5"/>
  <pageSetup scale="80" orientation="portrait" r:id="rId1"/>
  <headerFooter alignWithMargins="0">
    <oddFooter>&amp;R20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zoomScale="120" zoomScaleNormal="120" workbookViewId="0">
      <selection activeCell="D5" sqref="D5"/>
    </sheetView>
  </sheetViews>
  <sheetFormatPr defaultRowHeight="13.2"/>
  <cols>
    <col min="1" max="1" width="3.6640625" customWidth="1"/>
    <col min="4" max="4" width="43.5546875" customWidth="1"/>
    <col min="5" max="5" width="3.6640625" customWidth="1"/>
  </cols>
  <sheetData>
    <row r="1" spans="1:5" ht="15.6">
      <c r="A1" s="355" t="s">
        <v>349</v>
      </c>
      <c r="B1" s="355"/>
      <c r="C1" s="355"/>
      <c r="D1" s="355"/>
      <c r="E1" s="355"/>
    </row>
    <row r="2" spans="1:5" ht="5.0999999999999996" customHeight="1"/>
    <row r="3" spans="1:5">
      <c r="A3" s="293"/>
      <c r="B3" s="293"/>
      <c r="C3" s="293"/>
      <c r="D3" s="293"/>
      <c r="E3" s="293"/>
    </row>
    <row r="4" spans="1:5" ht="14.4">
      <c r="A4" s="293"/>
      <c r="B4" s="358" t="s">
        <v>220</v>
      </c>
      <c r="C4" s="358"/>
      <c r="D4" s="358"/>
      <c r="E4" s="293"/>
    </row>
    <row r="5" spans="1:5" ht="14.4">
      <c r="A5" s="293"/>
      <c r="B5" s="359" t="s">
        <v>221</v>
      </c>
      <c r="C5" s="359"/>
      <c r="D5" s="445"/>
      <c r="E5" s="293"/>
    </row>
    <row r="6" spans="1:5" ht="14.4">
      <c r="A6" s="293"/>
      <c r="B6" s="360" t="s">
        <v>222</v>
      </c>
      <c r="C6" s="361"/>
      <c r="D6" s="445"/>
      <c r="E6" s="293"/>
    </row>
    <row r="7" spans="1:5" ht="14.4">
      <c r="A7" s="293"/>
      <c r="B7" s="360" t="s">
        <v>223</v>
      </c>
      <c r="C7" s="361"/>
      <c r="D7" s="445"/>
      <c r="E7" s="293"/>
    </row>
    <row r="8" spans="1:5" ht="14.4">
      <c r="A8" s="293"/>
      <c r="B8" s="358" t="s">
        <v>224</v>
      </c>
      <c r="C8" s="358"/>
      <c r="D8" s="358"/>
      <c r="E8" s="293"/>
    </row>
    <row r="9" spans="1:5" ht="14.4">
      <c r="A9" s="293"/>
      <c r="B9" s="362" t="s">
        <v>225</v>
      </c>
      <c r="C9" s="362"/>
      <c r="D9" s="362"/>
      <c r="E9" s="293"/>
    </row>
    <row r="10" spans="1:5" ht="14.4">
      <c r="A10" s="293"/>
      <c r="B10" s="30"/>
      <c r="C10" s="31" t="s">
        <v>226</v>
      </c>
      <c r="D10" s="339"/>
      <c r="E10" s="293"/>
    </row>
    <row r="11" spans="1:5" ht="14.4">
      <c r="A11" s="293"/>
      <c r="B11" s="30"/>
      <c r="C11" s="31" t="s">
        <v>227</v>
      </c>
      <c r="D11" s="339"/>
      <c r="E11" s="293"/>
    </row>
    <row r="12" spans="1:5" ht="14.4">
      <c r="A12" s="293"/>
      <c r="B12" s="32"/>
      <c r="C12" s="33" t="s">
        <v>228</v>
      </c>
      <c r="D12" s="339" t="s">
        <v>372</v>
      </c>
      <c r="E12" s="293"/>
    </row>
    <row r="13" spans="1:5" ht="14.4">
      <c r="A13" s="293"/>
      <c r="B13" s="357" t="s">
        <v>229</v>
      </c>
      <c r="C13" s="357"/>
      <c r="D13" s="357"/>
      <c r="E13" s="293"/>
    </row>
    <row r="14" spans="1:5" ht="14.4">
      <c r="A14" s="293"/>
      <c r="B14" s="34"/>
      <c r="C14" s="35" t="s">
        <v>230</v>
      </c>
      <c r="D14" s="339"/>
      <c r="E14" s="293"/>
    </row>
    <row r="15" spans="1:5" ht="14.4">
      <c r="A15" s="293"/>
      <c r="B15" s="30"/>
      <c r="C15" s="36" t="s">
        <v>231</v>
      </c>
      <c r="D15" s="8"/>
      <c r="E15" s="293"/>
    </row>
    <row r="16" spans="1:5" ht="14.4">
      <c r="A16" s="293"/>
      <c r="B16" s="30"/>
      <c r="C16" s="36" t="s">
        <v>232</v>
      </c>
      <c r="D16" s="339"/>
      <c r="E16" s="293"/>
    </row>
    <row r="17" spans="1:5">
      <c r="A17" s="293"/>
      <c r="B17" s="293"/>
      <c r="C17" s="293"/>
      <c r="D17" s="293"/>
      <c r="E17" s="293"/>
    </row>
  </sheetData>
  <sheetProtection password="9DDB" sheet="1" objects="1" scenarios="1"/>
  <protectedRanges>
    <protectedRange sqref="D5:D7 D10:D12 D14:D16" name="Range1"/>
  </protectedRanges>
  <mergeCells count="8">
    <mergeCell ref="A1:E1"/>
    <mergeCell ref="B13:D13"/>
    <mergeCell ref="B4:D4"/>
    <mergeCell ref="B5:C5"/>
    <mergeCell ref="B6:C6"/>
    <mergeCell ref="B7:C7"/>
    <mergeCell ref="B8:D8"/>
    <mergeCell ref="B9:D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3"/>
  <sheetViews>
    <sheetView showGridLines="0" zoomScale="75" zoomScaleNormal="75" workbookViewId="0">
      <selection activeCell="D6" sqref="D6"/>
    </sheetView>
  </sheetViews>
  <sheetFormatPr defaultColWidth="9.109375" defaultRowHeight="13.8"/>
  <cols>
    <col min="1" max="1" width="3.6640625" style="57" customWidth="1"/>
    <col min="2" max="2" width="3.6640625" style="194" customWidth="1"/>
    <col min="3" max="3" width="10" style="57" customWidth="1"/>
    <col min="4" max="4" width="14.6640625" style="57" customWidth="1"/>
    <col min="5" max="5" width="16" style="57" bestFit="1" customWidth="1"/>
    <col min="6" max="6" width="18" style="235" customWidth="1"/>
    <col min="7" max="7" width="16.44140625" style="57" customWidth="1"/>
    <col min="8" max="8" width="16.88671875" style="235" customWidth="1"/>
    <col min="9" max="9" width="15.33203125" style="57" customWidth="1"/>
    <col min="10" max="10" width="14.88671875" style="235" customWidth="1"/>
    <col min="11" max="11" width="15.6640625" style="57" customWidth="1"/>
    <col min="12" max="12" width="13.33203125" style="57" customWidth="1"/>
    <col min="13" max="13" width="11.109375" style="57" customWidth="1"/>
    <col min="14" max="14" width="10.6640625" style="57" customWidth="1"/>
    <col min="15" max="15" width="12.6640625" style="57" customWidth="1"/>
    <col min="16" max="16" width="13" style="57" customWidth="1"/>
    <col min="17" max="17" width="12.6640625" style="57" customWidth="1"/>
    <col min="18" max="18" width="12.88671875" style="57" customWidth="1"/>
    <col min="19" max="19" width="10.33203125" style="57" customWidth="1"/>
    <col min="20" max="20" width="10.109375" style="57" customWidth="1"/>
    <col min="21" max="21" width="3.6640625" style="57" customWidth="1"/>
    <col min="22" max="16384" width="9.109375" style="57"/>
  </cols>
  <sheetData>
    <row r="1" spans="1:21">
      <c r="A1" s="374" t="s">
        <v>119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</row>
    <row r="2" spans="1:21" ht="12" customHeight="1">
      <c r="A2" s="54"/>
      <c r="B2" s="193"/>
      <c r="C2" s="54"/>
      <c r="D2" s="54"/>
      <c r="E2" s="54"/>
      <c r="F2" s="236"/>
      <c r="G2" s="54"/>
      <c r="H2" s="236"/>
      <c r="I2" s="54"/>
      <c r="J2" s="236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1" s="234" customFormat="1">
      <c r="A3" s="61"/>
      <c r="B3" s="193"/>
      <c r="C3" s="61"/>
      <c r="D3" s="61" t="s">
        <v>233</v>
      </c>
      <c r="E3" s="61" t="s">
        <v>234</v>
      </c>
      <c r="F3" s="61" t="s">
        <v>235</v>
      </c>
      <c r="G3" s="253"/>
      <c r="H3" s="253"/>
      <c r="I3" s="61"/>
      <c r="J3" s="253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1">
      <c r="A4" s="54"/>
      <c r="B4" s="193"/>
      <c r="C4" s="70"/>
      <c r="D4" s="396" t="s">
        <v>68</v>
      </c>
      <c r="E4" s="396"/>
      <c r="F4" s="396"/>
      <c r="G4" s="54"/>
      <c r="H4" s="236"/>
      <c r="I4" s="54"/>
      <c r="J4" s="236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</row>
    <row r="5" spans="1:21">
      <c r="A5" s="54"/>
      <c r="B5" s="193"/>
      <c r="C5" s="244" t="s">
        <v>15</v>
      </c>
      <c r="D5" s="131" t="s">
        <v>41</v>
      </c>
      <c r="E5" s="132" t="s">
        <v>59</v>
      </c>
      <c r="F5" s="169" t="s">
        <v>23</v>
      </c>
      <c r="G5" s="54"/>
      <c r="H5" s="236"/>
      <c r="I5" s="54"/>
      <c r="J5" s="236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>
      <c r="A6" s="54"/>
      <c r="B6" s="193">
        <v>1</v>
      </c>
      <c r="C6" s="246" t="s">
        <v>51</v>
      </c>
      <c r="D6" s="219"/>
      <c r="E6" s="219"/>
      <c r="F6" s="90">
        <f t="shared" ref="F6:F14" si="0">SUM(D6:E6)</f>
        <v>0</v>
      </c>
      <c r="G6" s="54"/>
      <c r="H6" s="236"/>
      <c r="I6" s="54"/>
      <c r="J6" s="236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1">
      <c r="A7" s="54"/>
      <c r="B7" s="193">
        <v>2</v>
      </c>
      <c r="C7" s="246" t="s">
        <v>120</v>
      </c>
      <c r="D7" s="219"/>
      <c r="E7" s="219"/>
      <c r="F7" s="90">
        <f t="shared" si="0"/>
        <v>0</v>
      </c>
      <c r="G7" s="54"/>
      <c r="H7" s="236"/>
      <c r="I7" s="54"/>
      <c r="J7" s="236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1">
      <c r="A8" s="54"/>
      <c r="B8" s="193">
        <v>3</v>
      </c>
      <c r="C8" s="246" t="s">
        <v>121</v>
      </c>
      <c r="D8" s="219"/>
      <c r="E8" s="219"/>
      <c r="F8" s="90">
        <f t="shared" si="0"/>
        <v>0</v>
      </c>
      <c r="G8" s="54"/>
      <c r="H8" s="236"/>
      <c r="I8" s="54"/>
      <c r="J8" s="236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</row>
    <row r="9" spans="1:21">
      <c r="A9" s="54"/>
      <c r="B9" s="193">
        <v>4</v>
      </c>
      <c r="C9" s="246" t="s">
        <v>74</v>
      </c>
      <c r="D9" s="219"/>
      <c r="E9" s="219"/>
      <c r="F9" s="90">
        <f t="shared" si="0"/>
        <v>0</v>
      </c>
      <c r="G9" s="54"/>
      <c r="H9" s="236"/>
      <c r="I9" s="54"/>
      <c r="J9" s="236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>
      <c r="A10" s="54"/>
      <c r="B10" s="193">
        <v>5</v>
      </c>
      <c r="C10" s="246" t="s">
        <v>122</v>
      </c>
      <c r="D10" s="219"/>
      <c r="E10" s="219"/>
      <c r="F10" s="90">
        <f t="shared" si="0"/>
        <v>0</v>
      </c>
      <c r="G10" s="54"/>
      <c r="H10" s="236"/>
      <c r="I10" s="54"/>
      <c r="J10" s="236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21">
      <c r="A11" s="54"/>
      <c r="B11" s="193">
        <v>6</v>
      </c>
      <c r="C11" s="246" t="s">
        <v>53</v>
      </c>
      <c r="D11" s="219"/>
      <c r="E11" s="219"/>
      <c r="F11" s="90">
        <f t="shared" si="0"/>
        <v>0</v>
      </c>
      <c r="G11" s="54"/>
      <c r="H11" s="236"/>
      <c r="I11" s="54"/>
      <c r="J11" s="236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</row>
    <row r="12" spans="1:21">
      <c r="A12" s="54"/>
      <c r="B12" s="193">
        <v>7</v>
      </c>
      <c r="C12" s="246" t="s">
        <v>54</v>
      </c>
      <c r="D12" s="219"/>
      <c r="E12" s="219"/>
      <c r="F12" s="90">
        <f t="shared" si="0"/>
        <v>0</v>
      </c>
      <c r="G12" s="54"/>
      <c r="H12" s="236"/>
      <c r="I12" s="54"/>
      <c r="J12" s="236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</row>
    <row r="13" spans="1:21">
      <c r="A13" s="54"/>
      <c r="B13" s="193">
        <v>8</v>
      </c>
      <c r="C13" s="247" t="s">
        <v>55</v>
      </c>
      <c r="D13" s="219"/>
      <c r="E13" s="219"/>
      <c r="F13" s="90">
        <f t="shared" si="0"/>
        <v>0</v>
      </c>
      <c r="G13" s="54"/>
      <c r="H13" s="236"/>
      <c r="I13" s="54"/>
      <c r="J13" s="236"/>
      <c r="K13" s="238"/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1:21">
      <c r="A14" s="54"/>
      <c r="B14" s="193">
        <v>9</v>
      </c>
      <c r="C14" s="247" t="s">
        <v>56</v>
      </c>
      <c r="D14" s="219"/>
      <c r="E14" s="219"/>
      <c r="F14" s="90">
        <f t="shared" si="0"/>
        <v>0</v>
      </c>
      <c r="G14" s="54"/>
      <c r="H14" s="236"/>
      <c r="I14" s="54"/>
      <c r="J14" s="236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</row>
    <row r="15" spans="1:21">
      <c r="A15" s="54"/>
      <c r="B15" s="193"/>
      <c r="C15" s="248" t="s">
        <v>23</v>
      </c>
      <c r="D15" s="227">
        <f>SUM(D6:D14)</f>
        <v>0</v>
      </c>
      <c r="E15" s="227">
        <f>SUM(E6:E14)</f>
        <v>0</v>
      </c>
      <c r="F15" s="90">
        <f>SUM(F6:F14)</f>
        <v>0</v>
      </c>
      <c r="G15" s="54"/>
      <c r="H15" s="236"/>
      <c r="I15" s="54"/>
      <c r="J15" s="236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</row>
    <row r="16" spans="1:21">
      <c r="A16" s="54"/>
      <c r="B16" s="193"/>
      <c r="C16" s="54"/>
      <c r="D16" s="54"/>
      <c r="E16" s="54"/>
      <c r="F16" s="236"/>
      <c r="G16" s="54"/>
      <c r="H16" s="236"/>
      <c r="I16" s="54"/>
      <c r="J16" s="236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1:21" ht="15" customHeight="1">
      <c r="A17" s="432" t="s">
        <v>132</v>
      </c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3"/>
      <c r="N17" s="433"/>
      <c r="O17" s="433"/>
      <c r="P17" s="433"/>
      <c r="Q17" s="433"/>
      <c r="R17" s="433"/>
      <c r="S17" s="433"/>
      <c r="T17" s="433"/>
      <c r="U17" s="433"/>
    </row>
    <row r="18" spans="1:21">
      <c r="A18" s="225"/>
      <c r="B18" s="256"/>
      <c r="C18" s="171"/>
      <c r="D18" s="171"/>
      <c r="E18" s="171"/>
      <c r="F18" s="171"/>
      <c r="G18" s="171"/>
      <c r="H18" s="171"/>
      <c r="I18" s="171"/>
      <c r="J18" s="236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</row>
    <row r="19" spans="1:21">
      <c r="A19" s="54"/>
      <c r="B19" s="193"/>
      <c r="C19" s="54"/>
      <c r="D19" s="108" t="s">
        <v>233</v>
      </c>
      <c r="E19" s="108" t="s">
        <v>234</v>
      </c>
      <c r="F19" s="108" t="s">
        <v>235</v>
      </c>
      <c r="G19" s="108" t="s">
        <v>236</v>
      </c>
      <c r="H19" s="254" t="s">
        <v>237</v>
      </c>
      <c r="I19" s="108" t="s">
        <v>238</v>
      </c>
      <c r="J19" s="254" t="s">
        <v>302</v>
      </c>
      <c r="K19" s="108" t="s">
        <v>303</v>
      </c>
      <c r="L19" s="54"/>
      <c r="M19" s="54"/>
      <c r="N19" s="54"/>
      <c r="O19" s="54"/>
      <c r="P19" s="54"/>
      <c r="Q19" s="54"/>
      <c r="R19" s="54"/>
      <c r="S19" s="54"/>
      <c r="T19" s="54"/>
      <c r="U19" s="54"/>
    </row>
    <row r="20" spans="1:21" ht="101.25" customHeight="1">
      <c r="A20" s="54"/>
      <c r="B20" s="193"/>
      <c r="C20" s="186" t="s">
        <v>15</v>
      </c>
      <c r="D20" s="186" t="s">
        <v>16</v>
      </c>
      <c r="E20" s="187" t="s">
        <v>123</v>
      </c>
      <c r="F20" s="239" t="s">
        <v>124</v>
      </c>
      <c r="G20" s="187" t="s">
        <v>125</v>
      </c>
      <c r="H20" s="239" t="s">
        <v>129</v>
      </c>
      <c r="I20" s="187" t="s">
        <v>126</v>
      </c>
      <c r="J20" s="239" t="s">
        <v>127</v>
      </c>
      <c r="K20" s="187" t="s">
        <v>128</v>
      </c>
      <c r="L20" s="54"/>
      <c r="M20" s="54"/>
      <c r="N20" s="54"/>
      <c r="O20" s="54"/>
      <c r="P20" s="54"/>
      <c r="Q20" s="54"/>
      <c r="R20" s="54"/>
      <c r="S20" s="54"/>
      <c r="T20" s="54"/>
      <c r="U20" s="54"/>
    </row>
    <row r="21" spans="1:21" ht="15" customHeight="1">
      <c r="A21" s="54"/>
      <c r="B21" s="193"/>
      <c r="C21" s="427" t="s">
        <v>51</v>
      </c>
      <c r="D21" s="427"/>
      <c r="E21" s="427"/>
      <c r="F21" s="427"/>
      <c r="G21" s="427"/>
      <c r="H21" s="427"/>
      <c r="I21" s="427"/>
      <c r="J21" s="427"/>
      <c r="K21" s="427"/>
      <c r="L21" s="54"/>
      <c r="M21" s="54"/>
      <c r="N21" s="54"/>
      <c r="O21" s="54"/>
      <c r="P21" s="54"/>
      <c r="Q21" s="54"/>
      <c r="R21" s="54"/>
      <c r="S21" s="54"/>
      <c r="T21" s="54"/>
      <c r="U21" s="54"/>
    </row>
    <row r="22" spans="1:21">
      <c r="A22" s="54"/>
      <c r="B22" s="193">
        <v>10</v>
      </c>
      <c r="C22" s="203"/>
      <c r="D22" s="204" t="s">
        <v>41</v>
      </c>
      <c r="E22" s="76"/>
      <c r="F22" s="191" t="e">
        <f>E22/D$6*12</f>
        <v>#DIV/0!</v>
      </c>
      <c r="G22" s="76"/>
      <c r="H22" s="191" t="e">
        <f>G22/E22</f>
        <v>#DIV/0!</v>
      </c>
      <c r="I22" s="76"/>
      <c r="J22" s="191" t="e">
        <f>I22/D$6*12</f>
        <v>#DIV/0!</v>
      </c>
      <c r="K22" s="241" t="e">
        <f>I22/E22</f>
        <v>#DIV/0!</v>
      </c>
      <c r="L22" s="54"/>
      <c r="M22" s="54"/>
      <c r="N22" s="54"/>
      <c r="O22" s="54"/>
      <c r="P22" s="54"/>
      <c r="Q22" s="54"/>
      <c r="R22" s="54"/>
      <c r="S22" s="54"/>
      <c r="T22" s="54"/>
      <c r="U22" s="54"/>
    </row>
    <row r="23" spans="1:21">
      <c r="A23" s="54"/>
      <c r="B23" s="193">
        <v>11</v>
      </c>
      <c r="C23" s="203"/>
      <c r="D23" s="204" t="s">
        <v>59</v>
      </c>
      <c r="E23" s="76"/>
      <c r="F23" s="191" t="e">
        <f>E23/E$6*12</f>
        <v>#DIV/0!</v>
      </c>
      <c r="G23" s="76"/>
      <c r="H23" s="191" t="e">
        <f>G23/E23</f>
        <v>#DIV/0!</v>
      </c>
      <c r="I23" s="76"/>
      <c r="J23" s="191" t="e">
        <f>I23/E$6*12</f>
        <v>#DIV/0!</v>
      </c>
      <c r="K23" s="241" t="e">
        <f>I23/E23</f>
        <v>#DIV/0!</v>
      </c>
      <c r="L23" s="54"/>
      <c r="M23" s="54"/>
      <c r="N23" s="54"/>
      <c r="O23" s="54"/>
      <c r="P23" s="54"/>
      <c r="Q23" s="54"/>
      <c r="R23" s="54"/>
      <c r="S23" s="54"/>
      <c r="T23" s="54"/>
      <c r="U23" s="54"/>
    </row>
    <row r="24" spans="1:21">
      <c r="A24" s="54"/>
      <c r="B24" s="193"/>
      <c r="C24" s="206"/>
      <c r="D24" s="207" t="s">
        <v>23</v>
      </c>
      <c r="E24" s="192">
        <f>SUM(E22:E23)</f>
        <v>0</v>
      </c>
      <c r="F24" s="191" t="e">
        <f>E24/F$6*12</f>
        <v>#DIV/0!</v>
      </c>
      <c r="G24" s="192">
        <f>SUM(G22:G23)</f>
        <v>0</v>
      </c>
      <c r="H24" s="191" t="e">
        <f>G24/E24</f>
        <v>#DIV/0!</v>
      </c>
      <c r="I24" s="192">
        <f>SUM(I22:I23)</f>
        <v>0</v>
      </c>
      <c r="J24" s="191" t="e">
        <f>I24/F$6*12</f>
        <v>#DIV/0!</v>
      </c>
      <c r="K24" s="241" t="e">
        <f>I24/E24</f>
        <v>#DIV/0!</v>
      </c>
      <c r="L24" s="54"/>
      <c r="M24" s="54"/>
      <c r="N24" s="54"/>
      <c r="O24" s="54"/>
      <c r="P24" s="54"/>
      <c r="Q24" s="54"/>
      <c r="R24" s="54"/>
      <c r="S24" s="54"/>
      <c r="T24" s="54"/>
      <c r="U24" s="54"/>
    </row>
    <row r="25" spans="1:21" ht="15" customHeight="1">
      <c r="A25" s="54"/>
      <c r="B25" s="193"/>
      <c r="C25" s="427" t="s">
        <v>120</v>
      </c>
      <c r="D25" s="427"/>
      <c r="E25" s="427"/>
      <c r="F25" s="427"/>
      <c r="G25" s="427"/>
      <c r="H25" s="427"/>
      <c r="I25" s="427"/>
      <c r="J25" s="427"/>
      <c r="K25" s="427"/>
      <c r="L25" s="54"/>
      <c r="M25" s="54"/>
      <c r="N25" s="54"/>
      <c r="O25" s="54"/>
      <c r="P25" s="54"/>
      <c r="Q25" s="54"/>
      <c r="R25" s="54"/>
      <c r="S25" s="54"/>
      <c r="T25" s="54"/>
      <c r="U25" s="54"/>
    </row>
    <row r="26" spans="1:21">
      <c r="A26" s="54"/>
      <c r="B26" s="193">
        <v>12</v>
      </c>
      <c r="C26" s="203"/>
      <c r="D26" s="204" t="s">
        <v>41</v>
      </c>
      <c r="E26" s="76"/>
      <c r="F26" s="191" t="e">
        <f>E26/$D$7*12</f>
        <v>#DIV/0!</v>
      </c>
      <c r="G26" s="76"/>
      <c r="H26" s="191" t="e">
        <f>G26/E26</f>
        <v>#DIV/0!</v>
      </c>
      <c r="I26" s="76"/>
      <c r="J26" s="191" t="e">
        <f>I26/D$7*12</f>
        <v>#DIV/0!</v>
      </c>
      <c r="K26" s="241" t="e">
        <f>I26/E26</f>
        <v>#DIV/0!</v>
      </c>
      <c r="L26" s="54"/>
      <c r="M26" s="54"/>
      <c r="N26" s="54"/>
      <c r="O26" s="54"/>
      <c r="P26" s="54"/>
      <c r="Q26" s="54"/>
      <c r="R26" s="54"/>
      <c r="S26" s="54"/>
      <c r="T26" s="54"/>
      <c r="U26" s="54"/>
    </row>
    <row r="27" spans="1:21">
      <c r="A27" s="54"/>
      <c r="B27" s="193">
        <v>13</v>
      </c>
      <c r="C27" s="203"/>
      <c r="D27" s="204" t="s">
        <v>59</v>
      </c>
      <c r="E27" s="76"/>
      <c r="F27" s="191" t="e">
        <f>E27/$E$7*12</f>
        <v>#DIV/0!</v>
      </c>
      <c r="G27" s="76"/>
      <c r="H27" s="191" t="e">
        <f>G27/E27</f>
        <v>#DIV/0!</v>
      </c>
      <c r="I27" s="76"/>
      <c r="J27" s="191" t="e">
        <f>I27/E$7*12</f>
        <v>#DIV/0!</v>
      </c>
      <c r="K27" s="241" t="e">
        <f>I27/E27</f>
        <v>#DIV/0!</v>
      </c>
      <c r="L27" s="54"/>
      <c r="M27" s="54"/>
      <c r="N27" s="54"/>
      <c r="O27" s="54"/>
      <c r="P27" s="54"/>
      <c r="Q27" s="54"/>
      <c r="R27" s="54"/>
      <c r="S27" s="54"/>
      <c r="T27" s="54"/>
      <c r="U27" s="54"/>
    </row>
    <row r="28" spans="1:21">
      <c r="A28" s="54"/>
      <c r="B28" s="193"/>
      <c r="C28" s="206"/>
      <c r="D28" s="207" t="s">
        <v>23</v>
      </c>
      <c r="E28" s="192">
        <f>SUM(E26:E27)</f>
        <v>0</v>
      </c>
      <c r="F28" s="191" t="e">
        <f>E28/$F$7*12</f>
        <v>#DIV/0!</v>
      </c>
      <c r="G28" s="192">
        <f>SUM(G26:G27)</f>
        <v>0</v>
      </c>
      <c r="H28" s="191" t="e">
        <f>G28/E28</f>
        <v>#DIV/0!</v>
      </c>
      <c r="I28" s="192">
        <f>SUM(I26:I27)</f>
        <v>0</v>
      </c>
      <c r="J28" s="191" t="e">
        <f>I28/F$7*12</f>
        <v>#DIV/0!</v>
      </c>
      <c r="K28" s="241" t="e">
        <f>I28/E28</f>
        <v>#DIV/0!</v>
      </c>
      <c r="L28" s="54"/>
      <c r="M28" s="54"/>
      <c r="N28" s="54"/>
      <c r="O28" s="54"/>
      <c r="P28" s="54"/>
      <c r="Q28" s="54"/>
      <c r="R28" s="54"/>
      <c r="S28" s="54"/>
      <c r="T28" s="54"/>
      <c r="U28" s="54"/>
    </row>
    <row r="29" spans="1:21" ht="15" customHeight="1">
      <c r="A29" s="54"/>
      <c r="B29" s="193"/>
      <c r="C29" s="427" t="s">
        <v>121</v>
      </c>
      <c r="D29" s="427"/>
      <c r="E29" s="427"/>
      <c r="F29" s="427"/>
      <c r="G29" s="427"/>
      <c r="H29" s="427"/>
      <c r="I29" s="427"/>
      <c r="J29" s="427"/>
      <c r="K29" s="427"/>
      <c r="L29" s="54"/>
      <c r="M29" s="54"/>
      <c r="N29" s="54"/>
      <c r="O29" s="54"/>
      <c r="P29" s="54"/>
      <c r="Q29" s="54"/>
      <c r="R29" s="54"/>
      <c r="S29" s="54"/>
      <c r="T29" s="54"/>
      <c r="U29" s="54"/>
    </row>
    <row r="30" spans="1:21">
      <c r="A30" s="54"/>
      <c r="B30" s="193">
        <v>14</v>
      </c>
      <c r="C30" s="203"/>
      <c r="D30" s="204" t="s">
        <v>41</v>
      </c>
      <c r="E30" s="76"/>
      <c r="F30" s="191" t="e">
        <f>E30/$D$8*12</f>
        <v>#DIV/0!</v>
      </c>
      <c r="G30" s="76"/>
      <c r="H30" s="191" t="e">
        <f>G30/E30</f>
        <v>#DIV/0!</v>
      </c>
      <c r="I30" s="76"/>
      <c r="J30" s="191" t="e">
        <f>I30/D$8*12</f>
        <v>#DIV/0!</v>
      </c>
      <c r="K30" s="241" t="e">
        <f>I30/E30</f>
        <v>#DIV/0!</v>
      </c>
      <c r="L30" s="54"/>
      <c r="M30" s="54"/>
      <c r="N30" s="54"/>
      <c r="O30" s="54"/>
      <c r="P30" s="54"/>
      <c r="Q30" s="54"/>
      <c r="R30" s="54"/>
      <c r="S30" s="54"/>
      <c r="T30" s="54"/>
      <c r="U30" s="54"/>
    </row>
    <row r="31" spans="1:21">
      <c r="A31" s="54"/>
      <c r="B31" s="193">
        <v>15</v>
      </c>
      <c r="C31" s="203"/>
      <c r="D31" s="204" t="s">
        <v>59</v>
      </c>
      <c r="E31" s="76"/>
      <c r="F31" s="191" t="e">
        <f>E31/$E$8*12</f>
        <v>#DIV/0!</v>
      </c>
      <c r="G31" s="76"/>
      <c r="H31" s="191" t="e">
        <f>G31/E31</f>
        <v>#DIV/0!</v>
      </c>
      <c r="I31" s="76"/>
      <c r="J31" s="191" t="e">
        <f>I31/E$8*12</f>
        <v>#DIV/0!</v>
      </c>
      <c r="K31" s="241" t="e">
        <f>I31/E31</f>
        <v>#DIV/0!</v>
      </c>
      <c r="L31" s="54"/>
      <c r="M31" s="54"/>
      <c r="N31" s="54"/>
      <c r="O31" s="54"/>
      <c r="P31" s="54"/>
      <c r="Q31" s="54"/>
      <c r="R31" s="54"/>
      <c r="S31" s="54"/>
      <c r="T31" s="54"/>
      <c r="U31" s="54"/>
    </row>
    <row r="32" spans="1:21">
      <c r="A32" s="54"/>
      <c r="B32" s="193"/>
      <c r="C32" s="206"/>
      <c r="D32" s="207" t="s">
        <v>23</v>
      </c>
      <c r="E32" s="192">
        <f>SUM(E30:E31)</f>
        <v>0</v>
      </c>
      <c r="F32" s="191" t="e">
        <f>E32/$F$8*12</f>
        <v>#DIV/0!</v>
      </c>
      <c r="G32" s="192">
        <f>SUM(G30:G31)</f>
        <v>0</v>
      </c>
      <c r="H32" s="191" t="e">
        <f>G32/E32</f>
        <v>#DIV/0!</v>
      </c>
      <c r="I32" s="192">
        <f>SUM(I30:I31)</f>
        <v>0</v>
      </c>
      <c r="J32" s="191" t="e">
        <f>I32/F$8*12</f>
        <v>#DIV/0!</v>
      </c>
      <c r="K32" s="241" t="e">
        <f>I32/E32</f>
        <v>#DIV/0!</v>
      </c>
      <c r="L32" s="54"/>
      <c r="M32" s="54"/>
      <c r="N32" s="54"/>
      <c r="O32" s="54"/>
      <c r="P32" s="54"/>
      <c r="Q32" s="54"/>
      <c r="R32" s="54"/>
      <c r="S32" s="54"/>
      <c r="T32" s="54"/>
      <c r="U32" s="54"/>
    </row>
    <row r="33" spans="1:21" ht="15" customHeight="1">
      <c r="A33" s="54"/>
      <c r="B33" s="193"/>
      <c r="C33" s="427" t="s">
        <v>74</v>
      </c>
      <c r="D33" s="427"/>
      <c r="E33" s="427"/>
      <c r="F33" s="427"/>
      <c r="G33" s="427"/>
      <c r="H33" s="427"/>
      <c r="I33" s="427"/>
      <c r="J33" s="427"/>
      <c r="K33" s="427"/>
      <c r="L33" s="54"/>
      <c r="M33" s="54"/>
      <c r="N33" s="54"/>
      <c r="O33" s="54"/>
      <c r="P33" s="54"/>
      <c r="Q33" s="54"/>
      <c r="R33" s="54"/>
      <c r="S33" s="54"/>
      <c r="T33" s="54"/>
      <c r="U33" s="54"/>
    </row>
    <row r="34" spans="1:21">
      <c r="A34" s="54"/>
      <c r="B34" s="193">
        <v>16</v>
      </c>
      <c r="C34" s="203"/>
      <c r="D34" s="204" t="s">
        <v>41</v>
      </c>
      <c r="E34" s="76"/>
      <c r="F34" s="191" t="e">
        <f>E34/$D$9*12</f>
        <v>#DIV/0!</v>
      </c>
      <c r="G34" s="76"/>
      <c r="H34" s="191" t="e">
        <f>G34/E34</f>
        <v>#DIV/0!</v>
      </c>
      <c r="I34" s="76"/>
      <c r="J34" s="191" t="e">
        <f>I34/D$9*12</f>
        <v>#DIV/0!</v>
      </c>
      <c r="K34" s="241" t="e">
        <f>I34/E34</f>
        <v>#DIV/0!</v>
      </c>
      <c r="L34" s="54"/>
      <c r="M34" s="54"/>
      <c r="N34" s="54"/>
      <c r="O34" s="54"/>
      <c r="P34" s="54"/>
      <c r="Q34" s="54"/>
      <c r="R34" s="54"/>
      <c r="S34" s="54"/>
      <c r="T34" s="54"/>
      <c r="U34" s="54"/>
    </row>
    <row r="35" spans="1:21">
      <c r="A35" s="54"/>
      <c r="B35" s="193">
        <v>17</v>
      </c>
      <c r="C35" s="203"/>
      <c r="D35" s="204" t="s">
        <v>59</v>
      </c>
      <c r="E35" s="76"/>
      <c r="F35" s="191" t="e">
        <f>E35/$E$9*12</f>
        <v>#DIV/0!</v>
      </c>
      <c r="G35" s="76"/>
      <c r="H35" s="191" t="e">
        <f>G35/E35</f>
        <v>#DIV/0!</v>
      </c>
      <c r="I35" s="76"/>
      <c r="J35" s="191" t="e">
        <f>I35/E$9*12</f>
        <v>#DIV/0!</v>
      </c>
      <c r="K35" s="241" t="e">
        <f>I35/E35</f>
        <v>#DIV/0!</v>
      </c>
      <c r="L35" s="54"/>
      <c r="M35" s="54"/>
      <c r="N35" s="54"/>
      <c r="O35" s="54"/>
      <c r="P35" s="54"/>
      <c r="Q35" s="54"/>
      <c r="R35" s="54"/>
      <c r="S35" s="54"/>
      <c r="T35" s="54"/>
      <c r="U35" s="54"/>
    </row>
    <row r="36" spans="1:21">
      <c r="A36" s="54"/>
      <c r="B36" s="193"/>
      <c r="C36" s="206"/>
      <c r="D36" s="207" t="s">
        <v>23</v>
      </c>
      <c r="E36" s="192">
        <f>SUM(E34:E35)</f>
        <v>0</v>
      </c>
      <c r="F36" s="191" t="e">
        <f>E36/$F$9*12</f>
        <v>#DIV/0!</v>
      </c>
      <c r="G36" s="192">
        <f>SUM(G34:G35)</f>
        <v>0</v>
      </c>
      <c r="H36" s="191" t="e">
        <f>G36/E36</f>
        <v>#DIV/0!</v>
      </c>
      <c r="I36" s="192">
        <f>SUM(I34:I35)</f>
        <v>0</v>
      </c>
      <c r="J36" s="191" t="e">
        <f>I36/F$9*12</f>
        <v>#DIV/0!</v>
      </c>
      <c r="K36" s="241" t="e">
        <f>I36/E36</f>
        <v>#DIV/0!</v>
      </c>
      <c r="L36" s="54"/>
      <c r="M36" s="54"/>
      <c r="N36" s="54"/>
      <c r="O36" s="54"/>
      <c r="P36" s="54"/>
      <c r="Q36" s="54"/>
      <c r="R36" s="54"/>
      <c r="S36" s="54"/>
      <c r="T36" s="54"/>
      <c r="U36" s="54"/>
    </row>
    <row r="37" spans="1:21" ht="15" customHeight="1">
      <c r="A37" s="54"/>
      <c r="B37" s="193"/>
      <c r="C37" s="427" t="s">
        <v>122</v>
      </c>
      <c r="D37" s="427"/>
      <c r="E37" s="427"/>
      <c r="F37" s="427"/>
      <c r="G37" s="427"/>
      <c r="H37" s="427"/>
      <c r="I37" s="427"/>
      <c r="J37" s="427"/>
      <c r="K37" s="427"/>
      <c r="L37" s="54"/>
      <c r="M37" s="54"/>
      <c r="N37" s="54"/>
      <c r="O37" s="54"/>
      <c r="P37" s="54"/>
      <c r="Q37" s="54"/>
      <c r="R37" s="54"/>
      <c r="S37" s="54"/>
      <c r="T37" s="54"/>
      <c r="U37" s="54"/>
    </row>
    <row r="38" spans="1:21">
      <c r="A38" s="54"/>
      <c r="B38" s="193">
        <v>18</v>
      </c>
      <c r="C38" s="203"/>
      <c r="D38" s="204" t="s">
        <v>41</v>
      </c>
      <c r="E38" s="76"/>
      <c r="F38" s="191" t="e">
        <f>E38/$D$10*12</f>
        <v>#DIV/0!</v>
      </c>
      <c r="G38" s="76"/>
      <c r="H38" s="191" t="e">
        <f>G38/E38</f>
        <v>#DIV/0!</v>
      </c>
      <c r="I38" s="76"/>
      <c r="J38" s="191" t="e">
        <f>I38/D$10*12</f>
        <v>#DIV/0!</v>
      </c>
      <c r="K38" s="241" t="e">
        <f>I38/E38</f>
        <v>#DIV/0!</v>
      </c>
      <c r="L38" s="54"/>
      <c r="M38" s="54"/>
      <c r="N38" s="54"/>
      <c r="O38" s="54"/>
      <c r="P38" s="54"/>
      <c r="Q38" s="54"/>
      <c r="R38" s="54"/>
      <c r="S38" s="54"/>
      <c r="T38" s="54"/>
      <c r="U38" s="54"/>
    </row>
    <row r="39" spans="1:21">
      <c r="A39" s="54"/>
      <c r="B39" s="193">
        <v>19</v>
      </c>
      <c r="C39" s="203"/>
      <c r="D39" s="204" t="s">
        <v>59</v>
      </c>
      <c r="E39" s="76"/>
      <c r="F39" s="191" t="e">
        <f>E39/$E$10*12</f>
        <v>#DIV/0!</v>
      </c>
      <c r="G39" s="76"/>
      <c r="H39" s="191" t="e">
        <f>G39/E39</f>
        <v>#DIV/0!</v>
      </c>
      <c r="I39" s="76"/>
      <c r="J39" s="191" t="e">
        <f>I39/E$10*12</f>
        <v>#DIV/0!</v>
      </c>
      <c r="K39" s="241" t="e">
        <f>I39/E39</f>
        <v>#DIV/0!</v>
      </c>
      <c r="L39" s="54"/>
      <c r="M39" s="54"/>
      <c r="N39" s="54"/>
      <c r="O39" s="54"/>
      <c r="P39" s="54"/>
      <c r="Q39" s="54"/>
      <c r="R39" s="54"/>
      <c r="S39" s="54"/>
      <c r="T39" s="54"/>
      <c r="U39" s="54"/>
    </row>
    <row r="40" spans="1:21">
      <c r="A40" s="54"/>
      <c r="B40" s="193"/>
      <c r="C40" s="206"/>
      <c r="D40" s="207" t="s">
        <v>23</v>
      </c>
      <c r="E40" s="192">
        <f>SUM(E38:E39)</f>
        <v>0</v>
      </c>
      <c r="F40" s="191" t="e">
        <f>E40/$F$10*12</f>
        <v>#DIV/0!</v>
      </c>
      <c r="G40" s="192">
        <f>SUM(G38:G39)</f>
        <v>0</v>
      </c>
      <c r="H40" s="191" t="e">
        <f>G40/E40</f>
        <v>#DIV/0!</v>
      </c>
      <c r="I40" s="192">
        <f>SUM(I38:I39)</f>
        <v>0</v>
      </c>
      <c r="J40" s="191" t="e">
        <f>I40/F$10*12</f>
        <v>#DIV/0!</v>
      </c>
      <c r="K40" s="241" t="e">
        <f>I40/E40</f>
        <v>#DIV/0!</v>
      </c>
      <c r="L40" s="54"/>
      <c r="M40" s="54"/>
      <c r="N40" s="54"/>
      <c r="O40" s="54"/>
      <c r="P40" s="54"/>
      <c r="Q40" s="54"/>
      <c r="R40" s="54"/>
      <c r="S40" s="54"/>
      <c r="T40" s="54"/>
      <c r="U40" s="54"/>
    </row>
    <row r="41" spans="1:21" ht="15" customHeight="1">
      <c r="A41" s="54"/>
      <c r="B41" s="193"/>
      <c r="C41" s="427" t="s">
        <v>53</v>
      </c>
      <c r="D41" s="427"/>
      <c r="E41" s="427"/>
      <c r="F41" s="427"/>
      <c r="G41" s="427"/>
      <c r="H41" s="427"/>
      <c r="I41" s="427"/>
      <c r="J41" s="427"/>
      <c r="K41" s="427"/>
      <c r="L41" s="54"/>
      <c r="M41" s="54"/>
      <c r="N41" s="54"/>
      <c r="O41" s="54"/>
      <c r="P41" s="54"/>
      <c r="Q41" s="54"/>
      <c r="R41" s="54"/>
      <c r="S41" s="54"/>
      <c r="T41" s="54"/>
      <c r="U41" s="54"/>
    </row>
    <row r="42" spans="1:21">
      <c r="A42" s="54"/>
      <c r="B42" s="193">
        <v>20</v>
      </c>
      <c r="C42" s="203"/>
      <c r="D42" s="204" t="s">
        <v>41</v>
      </c>
      <c r="E42" s="76"/>
      <c r="F42" s="191" t="e">
        <f>E42/$D$11*12</f>
        <v>#DIV/0!</v>
      </c>
      <c r="G42" s="76"/>
      <c r="H42" s="191" t="e">
        <f>G42/E42</f>
        <v>#DIV/0!</v>
      </c>
      <c r="I42" s="76"/>
      <c r="J42" s="191" t="e">
        <f>I42/D$11*12</f>
        <v>#DIV/0!</v>
      </c>
      <c r="K42" s="241" t="e">
        <f>I42/E42</f>
        <v>#DIV/0!</v>
      </c>
      <c r="L42" s="54"/>
      <c r="M42" s="54"/>
      <c r="N42" s="54"/>
      <c r="O42" s="54"/>
      <c r="P42" s="54"/>
      <c r="Q42" s="54"/>
      <c r="R42" s="54"/>
      <c r="S42" s="54"/>
      <c r="T42" s="54"/>
      <c r="U42" s="54"/>
    </row>
    <row r="43" spans="1:21">
      <c r="A43" s="54"/>
      <c r="B43" s="193">
        <v>21</v>
      </c>
      <c r="C43" s="203"/>
      <c r="D43" s="204" t="s">
        <v>59</v>
      </c>
      <c r="E43" s="76"/>
      <c r="F43" s="191" t="e">
        <f>E43/$E$11*12</f>
        <v>#DIV/0!</v>
      </c>
      <c r="G43" s="76"/>
      <c r="H43" s="191" t="e">
        <f>G43/E43</f>
        <v>#DIV/0!</v>
      </c>
      <c r="I43" s="76"/>
      <c r="J43" s="191" t="e">
        <f>I43/E$11*12</f>
        <v>#DIV/0!</v>
      </c>
      <c r="K43" s="241" t="e">
        <f>I43/E43</f>
        <v>#DIV/0!</v>
      </c>
      <c r="L43" s="54"/>
      <c r="M43" s="54"/>
      <c r="N43" s="54"/>
      <c r="O43" s="54"/>
      <c r="P43" s="54"/>
      <c r="Q43" s="54"/>
      <c r="R43" s="54"/>
      <c r="S43" s="54"/>
      <c r="T43" s="54"/>
      <c r="U43" s="54"/>
    </row>
    <row r="44" spans="1:21">
      <c r="A44" s="54"/>
      <c r="B44" s="193"/>
      <c r="C44" s="206"/>
      <c r="D44" s="207" t="s">
        <v>23</v>
      </c>
      <c r="E44" s="192">
        <f>SUM(E42:E43)</f>
        <v>0</v>
      </c>
      <c r="F44" s="191" t="e">
        <f>E44/$F$11*12</f>
        <v>#DIV/0!</v>
      </c>
      <c r="G44" s="192">
        <f>SUM(G42:G43)</f>
        <v>0</v>
      </c>
      <c r="H44" s="191" t="e">
        <f>G44/E44</f>
        <v>#DIV/0!</v>
      </c>
      <c r="I44" s="192">
        <f>SUM(I42:I43)</f>
        <v>0</v>
      </c>
      <c r="J44" s="191" t="e">
        <f>I44/F$11*12</f>
        <v>#DIV/0!</v>
      </c>
      <c r="K44" s="241" t="e">
        <f>I44/E44</f>
        <v>#DIV/0!</v>
      </c>
      <c r="L44" s="54"/>
      <c r="M44" s="54"/>
      <c r="N44" s="54"/>
      <c r="O44" s="54"/>
      <c r="P44" s="54"/>
      <c r="Q44" s="54"/>
      <c r="R44" s="54"/>
      <c r="S44" s="54"/>
      <c r="T44" s="54"/>
      <c r="U44" s="54"/>
    </row>
    <row r="45" spans="1:21" ht="15" customHeight="1">
      <c r="A45" s="54"/>
      <c r="B45" s="193"/>
      <c r="C45" s="427" t="s">
        <v>54</v>
      </c>
      <c r="D45" s="427"/>
      <c r="E45" s="427"/>
      <c r="F45" s="427"/>
      <c r="G45" s="427"/>
      <c r="H45" s="427"/>
      <c r="I45" s="427"/>
      <c r="J45" s="427"/>
      <c r="K45" s="427"/>
      <c r="L45" s="54"/>
      <c r="M45" s="54"/>
      <c r="N45" s="54"/>
      <c r="O45" s="54"/>
      <c r="P45" s="54"/>
      <c r="Q45" s="54"/>
      <c r="R45" s="54"/>
      <c r="S45" s="54"/>
      <c r="T45" s="54"/>
      <c r="U45" s="54"/>
    </row>
    <row r="46" spans="1:21">
      <c r="A46" s="54"/>
      <c r="B46" s="193">
        <v>22</v>
      </c>
      <c r="C46" s="203"/>
      <c r="D46" s="204" t="s">
        <v>41</v>
      </c>
      <c r="E46" s="76"/>
      <c r="F46" s="191" t="e">
        <f>E46/$D$12*12</f>
        <v>#DIV/0!</v>
      </c>
      <c r="G46" s="76"/>
      <c r="H46" s="191" t="e">
        <f>G46/E46</f>
        <v>#DIV/0!</v>
      </c>
      <c r="I46" s="76"/>
      <c r="J46" s="191" t="e">
        <f>I46/D$12*12</f>
        <v>#DIV/0!</v>
      </c>
      <c r="K46" s="241" t="e">
        <f>I46/E46</f>
        <v>#DIV/0!</v>
      </c>
      <c r="L46" s="54"/>
      <c r="M46" s="54"/>
      <c r="N46" s="54"/>
      <c r="O46" s="54"/>
      <c r="P46" s="54"/>
      <c r="Q46" s="54"/>
      <c r="R46" s="54"/>
      <c r="S46" s="54"/>
      <c r="T46" s="54"/>
      <c r="U46" s="54"/>
    </row>
    <row r="47" spans="1:21">
      <c r="A47" s="54"/>
      <c r="B47" s="193">
        <v>23</v>
      </c>
      <c r="C47" s="203"/>
      <c r="D47" s="204" t="s">
        <v>59</v>
      </c>
      <c r="E47" s="76"/>
      <c r="F47" s="191" t="e">
        <f>E47/$E$12*12</f>
        <v>#DIV/0!</v>
      </c>
      <c r="G47" s="76"/>
      <c r="H47" s="191" t="e">
        <f>G47/E47</f>
        <v>#DIV/0!</v>
      </c>
      <c r="I47" s="76"/>
      <c r="J47" s="191" t="e">
        <f>I47/E$12*12</f>
        <v>#DIV/0!</v>
      </c>
      <c r="K47" s="241" t="e">
        <f>I47/E47</f>
        <v>#DIV/0!</v>
      </c>
      <c r="L47" s="54"/>
      <c r="M47" s="54"/>
      <c r="N47" s="54"/>
      <c r="O47" s="54"/>
      <c r="P47" s="54"/>
      <c r="Q47" s="54"/>
      <c r="R47" s="54"/>
      <c r="S47" s="54"/>
      <c r="T47" s="54"/>
      <c r="U47" s="54"/>
    </row>
    <row r="48" spans="1:21">
      <c r="A48" s="54"/>
      <c r="B48" s="193"/>
      <c r="C48" s="206"/>
      <c r="D48" s="207" t="s">
        <v>23</v>
      </c>
      <c r="E48" s="192">
        <f>SUM(E46:E47)</f>
        <v>0</v>
      </c>
      <c r="F48" s="191" t="e">
        <f>E48/$F$12*12</f>
        <v>#DIV/0!</v>
      </c>
      <c r="G48" s="192">
        <f>SUM(G46:G47)</f>
        <v>0</v>
      </c>
      <c r="H48" s="191" t="e">
        <f>G48/E48</f>
        <v>#DIV/0!</v>
      </c>
      <c r="I48" s="192">
        <f>SUM(I46:I47)</f>
        <v>0</v>
      </c>
      <c r="J48" s="191" t="e">
        <f>I48/F$12*12</f>
        <v>#DIV/0!</v>
      </c>
      <c r="K48" s="241" t="e">
        <f>I48/E48</f>
        <v>#DIV/0!</v>
      </c>
      <c r="L48" s="54"/>
      <c r="M48" s="54"/>
      <c r="N48" s="54"/>
      <c r="O48" s="54"/>
      <c r="P48" s="54"/>
      <c r="Q48" s="54"/>
      <c r="R48" s="54"/>
      <c r="S48" s="54"/>
      <c r="T48" s="54"/>
      <c r="U48" s="54"/>
    </row>
    <row r="49" spans="1:21" ht="15" customHeight="1">
      <c r="A49" s="54"/>
      <c r="B49" s="193"/>
      <c r="C49" s="427" t="s">
        <v>55</v>
      </c>
      <c r="D49" s="427"/>
      <c r="E49" s="427"/>
      <c r="F49" s="427"/>
      <c r="G49" s="427"/>
      <c r="H49" s="427"/>
      <c r="I49" s="427"/>
      <c r="J49" s="427"/>
      <c r="K49" s="427"/>
      <c r="L49" s="54"/>
      <c r="M49" s="54"/>
      <c r="N49" s="54"/>
      <c r="O49" s="54"/>
      <c r="P49" s="54"/>
      <c r="Q49" s="54"/>
      <c r="R49" s="54"/>
      <c r="S49" s="54"/>
      <c r="T49" s="54"/>
      <c r="U49" s="54"/>
    </row>
    <row r="50" spans="1:21">
      <c r="A50" s="54"/>
      <c r="B50" s="193">
        <v>24</v>
      </c>
      <c r="C50" s="203"/>
      <c r="D50" s="204" t="s">
        <v>41</v>
      </c>
      <c r="E50" s="76"/>
      <c r="F50" s="191" t="e">
        <f>E50/$D$13*12</f>
        <v>#DIV/0!</v>
      </c>
      <c r="G50" s="76"/>
      <c r="H50" s="191" t="e">
        <f>G50/E50</f>
        <v>#DIV/0!</v>
      </c>
      <c r="I50" s="76"/>
      <c r="J50" s="191" t="e">
        <f>I50/D$13*12</f>
        <v>#DIV/0!</v>
      </c>
      <c r="K50" s="241" t="e">
        <f>I50/E50</f>
        <v>#DIV/0!</v>
      </c>
      <c r="L50" s="54"/>
      <c r="M50" s="54"/>
      <c r="N50" s="54"/>
      <c r="O50" s="54"/>
      <c r="P50" s="54"/>
      <c r="Q50" s="54"/>
      <c r="R50" s="54"/>
      <c r="S50" s="54"/>
      <c r="T50" s="54"/>
      <c r="U50" s="54"/>
    </row>
    <row r="51" spans="1:21">
      <c r="A51" s="54"/>
      <c r="B51" s="193">
        <v>25</v>
      </c>
      <c r="C51" s="203"/>
      <c r="D51" s="204" t="s">
        <v>59</v>
      </c>
      <c r="E51" s="76"/>
      <c r="F51" s="191" t="e">
        <f>E51/$E$13*12</f>
        <v>#DIV/0!</v>
      </c>
      <c r="G51" s="76"/>
      <c r="H51" s="191" t="e">
        <f>G51/E51</f>
        <v>#DIV/0!</v>
      </c>
      <c r="I51" s="76"/>
      <c r="J51" s="191" t="e">
        <f>I51/E$13*12</f>
        <v>#DIV/0!</v>
      </c>
      <c r="K51" s="241" t="e">
        <f>I51/E51</f>
        <v>#DIV/0!</v>
      </c>
      <c r="L51" s="54"/>
      <c r="M51" s="54"/>
      <c r="N51" s="54"/>
      <c r="O51" s="54"/>
      <c r="P51" s="54"/>
      <c r="Q51" s="54"/>
      <c r="R51" s="54"/>
      <c r="S51" s="54"/>
      <c r="T51" s="54"/>
      <c r="U51" s="54"/>
    </row>
    <row r="52" spans="1:21">
      <c r="A52" s="54"/>
      <c r="B52" s="193"/>
      <c r="C52" s="206"/>
      <c r="D52" s="207" t="s">
        <v>23</v>
      </c>
      <c r="E52" s="192">
        <f>SUM(E50:E51)</f>
        <v>0</v>
      </c>
      <c r="F52" s="191" t="e">
        <f>E52/$F$13*12</f>
        <v>#DIV/0!</v>
      </c>
      <c r="G52" s="192">
        <f>SUM(G50:G51)</f>
        <v>0</v>
      </c>
      <c r="H52" s="191" t="e">
        <f>G52/E52</f>
        <v>#DIV/0!</v>
      </c>
      <c r="I52" s="192">
        <f>SUM(I50:I51)</f>
        <v>0</v>
      </c>
      <c r="J52" s="191" t="e">
        <f>I52/F$13*12</f>
        <v>#DIV/0!</v>
      </c>
      <c r="K52" s="241" t="e">
        <f>I52/E52</f>
        <v>#DIV/0!</v>
      </c>
      <c r="L52" s="54"/>
      <c r="M52" s="54"/>
      <c r="N52" s="54"/>
      <c r="O52" s="54"/>
      <c r="P52" s="54"/>
      <c r="Q52" s="54"/>
      <c r="R52" s="54"/>
      <c r="S52" s="54"/>
      <c r="T52" s="54"/>
      <c r="U52" s="54"/>
    </row>
    <row r="53" spans="1:21" ht="15" customHeight="1">
      <c r="A53" s="54"/>
      <c r="B53" s="193"/>
      <c r="C53" s="427" t="s">
        <v>56</v>
      </c>
      <c r="D53" s="427"/>
      <c r="E53" s="427"/>
      <c r="F53" s="427"/>
      <c r="G53" s="427"/>
      <c r="H53" s="427"/>
      <c r="I53" s="427"/>
      <c r="J53" s="427"/>
      <c r="K53" s="427"/>
      <c r="L53" s="54"/>
      <c r="M53" s="54"/>
      <c r="N53" s="54"/>
      <c r="O53" s="54"/>
      <c r="P53" s="54"/>
      <c r="Q53" s="54"/>
      <c r="R53" s="54"/>
      <c r="S53" s="54"/>
      <c r="T53" s="54"/>
      <c r="U53" s="54"/>
    </row>
    <row r="54" spans="1:21">
      <c r="A54" s="54"/>
      <c r="B54" s="193">
        <v>26</v>
      </c>
      <c r="C54" s="203"/>
      <c r="D54" s="204" t="s">
        <v>41</v>
      </c>
      <c r="E54" s="76"/>
      <c r="F54" s="191" t="e">
        <f>E54/$D$14*12</f>
        <v>#DIV/0!</v>
      </c>
      <c r="G54" s="76"/>
      <c r="H54" s="191" t="e">
        <f>G54/E54</f>
        <v>#DIV/0!</v>
      </c>
      <c r="I54" s="76"/>
      <c r="J54" s="191" t="e">
        <f>I54/D$14*12</f>
        <v>#DIV/0!</v>
      </c>
      <c r="K54" s="241" t="e">
        <f>I54/E54</f>
        <v>#DIV/0!</v>
      </c>
      <c r="L54" s="54"/>
      <c r="M54" s="54"/>
      <c r="N54" s="54"/>
      <c r="O54" s="54"/>
      <c r="P54" s="54"/>
      <c r="Q54" s="54"/>
      <c r="R54" s="54"/>
      <c r="S54" s="54"/>
      <c r="T54" s="54"/>
      <c r="U54" s="54"/>
    </row>
    <row r="55" spans="1:21">
      <c r="A55" s="54"/>
      <c r="B55" s="193">
        <v>27</v>
      </c>
      <c r="C55" s="203"/>
      <c r="D55" s="204" t="s">
        <v>59</v>
      </c>
      <c r="E55" s="76"/>
      <c r="F55" s="191" t="e">
        <f>E55/$E$14*12</f>
        <v>#DIV/0!</v>
      </c>
      <c r="G55" s="76"/>
      <c r="H55" s="191" t="e">
        <f>G55/E55</f>
        <v>#DIV/0!</v>
      </c>
      <c r="I55" s="76"/>
      <c r="J55" s="191" t="e">
        <f>I55/E$14*12</f>
        <v>#DIV/0!</v>
      </c>
      <c r="K55" s="241" t="e">
        <f>I55/E55</f>
        <v>#DIV/0!</v>
      </c>
      <c r="L55" s="54"/>
      <c r="M55" s="54"/>
      <c r="N55" s="54"/>
      <c r="O55" s="54"/>
      <c r="P55" s="54"/>
      <c r="Q55" s="54"/>
      <c r="R55" s="54"/>
      <c r="S55" s="54"/>
      <c r="T55" s="54"/>
      <c r="U55" s="54"/>
    </row>
    <row r="56" spans="1:21">
      <c r="A56" s="54"/>
      <c r="B56" s="193"/>
      <c r="C56" s="206"/>
      <c r="D56" s="207" t="s">
        <v>23</v>
      </c>
      <c r="E56" s="192">
        <f>SUM(E54:E55)</f>
        <v>0</v>
      </c>
      <c r="F56" s="191" t="e">
        <f>E56/$F$14*12</f>
        <v>#DIV/0!</v>
      </c>
      <c r="G56" s="192">
        <f>SUM(G54:G55)</f>
        <v>0</v>
      </c>
      <c r="H56" s="191" t="e">
        <f>G56/E56</f>
        <v>#DIV/0!</v>
      </c>
      <c r="I56" s="192">
        <f>SUM(I54:I55)</f>
        <v>0</v>
      </c>
      <c r="J56" s="191" t="e">
        <f>I56/F$14*12</f>
        <v>#DIV/0!</v>
      </c>
      <c r="K56" s="241" t="e">
        <f>I56/E56</f>
        <v>#DIV/0!</v>
      </c>
      <c r="L56" s="54"/>
      <c r="M56" s="54"/>
      <c r="N56" s="54"/>
      <c r="O56" s="54"/>
      <c r="P56" s="54"/>
      <c r="Q56" s="54"/>
      <c r="R56" s="54"/>
      <c r="S56" s="54"/>
      <c r="T56" s="54"/>
      <c r="U56" s="54"/>
    </row>
    <row r="57" spans="1:21" ht="15" customHeight="1">
      <c r="A57" s="54"/>
      <c r="B57" s="193"/>
      <c r="C57" s="427" t="s">
        <v>23</v>
      </c>
      <c r="D57" s="427"/>
      <c r="E57" s="427"/>
      <c r="F57" s="427"/>
      <c r="G57" s="427"/>
      <c r="H57" s="427"/>
      <c r="I57" s="427"/>
      <c r="J57" s="427"/>
      <c r="K57" s="427"/>
      <c r="L57" s="54"/>
      <c r="M57" s="54"/>
      <c r="N57" s="54"/>
      <c r="O57" s="54"/>
      <c r="P57" s="54"/>
      <c r="Q57" s="54"/>
      <c r="R57" s="54"/>
      <c r="S57" s="54"/>
      <c r="T57" s="54"/>
      <c r="U57" s="54"/>
    </row>
    <row r="58" spans="1:21">
      <c r="A58" s="54"/>
      <c r="B58" s="193"/>
      <c r="C58" s="206"/>
      <c r="D58" s="207" t="s">
        <v>41</v>
      </c>
      <c r="E58" s="73">
        <f>E22+E26+E30+E34+E38+E42+E46+E50+E54</f>
        <v>0</v>
      </c>
      <c r="F58" s="242" t="e">
        <f>E58/$D$15*12</f>
        <v>#DIV/0!</v>
      </c>
      <c r="G58" s="73">
        <f>G22+G26+G30+G34+G38+G42+G46+G50+G54</f>
        <v>0</v>
      </c>
      <c r="H58" s="191" t="e">
        <f>G58/E58</f>
        <v>#DIV/0!</v>
      </c>
      <c r="I58" s="73">
        <f>I22+I26+I30+I34+I38+I42+I46+I50+I54</f>
        <v>0</v>
      </c>
      <c r="J58" s="242" t="e">
        <f>I58/$D$15*12</f>
        <v>#DIV/0!</v>
      </c>
      <c r="K58" s="243" t="e">
        <f>I58/E58</f>
        <v>#DIV/0!</v>
      </c>
      <c r="L58" s="54"/>
      <c r="M58" s="54"/>
      <c r="N58" s="54"/>
      <c r="O58" s="54"/>
      <c r="P58" s="54"/>
      <c r="Q58" s="54"/>
      <c r="R58" s="54"/>
      <c r="S58" s="54"/>
      <c r="T58" s="54"/>
      <c r="U58" s="54"/>
    </row>
    <row r="59" spans="1:21">
      <c r="A59" s="54"/>
      <c r="B59" s="193"/>
      <c r="C59" s="206"/>
      <c r="D59" s="207" t="s">
        <v>59</v>
      </c>
      <c r="E59" s="73">
        <f>E23+E27+E31+E35+E39+E43+E47+E51+E55</f>
        <v>0</v>
      </c>
      <c r="F59" s="242" t="e">
        <f>E59/$E$15*12</f>
        <v>#DIV/0!</v>
      </c>
      <c r="G59" s="73">
        <f>G23+G27+G31+G35+G39+G43+G47+G51+G55</f>
        <v>0</v>
      </c>
      <c r="H59" s="191" t="e">
        <f>G59/E59</f>
        <v>#DIV/0!</v>
      </c>
      <c r="I59" s="73">
        <f>I23+I27+I31+I35+I39+I43+I47+I51+I55</f>
        <v>0</v>
      </c>
      <c r="J59" s="242" t="e">
        <f>I59/$E$15*12</f>
        <v>#DIV/0!</v>
      </c>
      <c r="K59" s="243" t="e">
        <f>I59/E59</f>
        <v>#DIV/0!</v>
      </c>
      <c r="L59" s="54"/>
      <c r="M59" s="54"/>
      <c r="N59" s="54"/>
      <c r="O59" s="54"/>
      <c r="P59" s="54"/>
      <c r="Q59" s="54"/>
      <c r="R59" s="54"/>
      <c r="S59" s="54"/>
      <c r="T59" s="54"/>
      <c r="U59" s="54"/>
    </row>
    <row r="60" spans="1:21">
      <c r="A60" s="54"/>
      <c r="B60" s="193"/>
      <c r="C60" s="206"/>
      <c r="D60" s="207" t="s">
        <v>23</v>
      </c>
      <c r="E60" s="73">
        <f>E24+E28+E32+E36+E40+E44+E48+E52+E56</f>
        <v>0</v>
      </c>
      <c r="F60" s="242" t="e">
        <f>E60/$F$15*12</f>
        <v>#DIV/0!</v>
      </c>
      <c r="G60" s="73">
        <f>G24+G28+G32+G36+G40+G44+G48+G52+G56</f>
        <v>0</v>
      </c>
      <c r="H60" s="191" t="e">
        <f>G60/E60</f>
        <v>#DIV/0!</v>
      </c>
      <c r="I60" s="73">
        <f>I24+I28+I32+I36+I40+I44+I48+I52+I56</f>
        <v>0</v>
      </c>
      <c r="J60" s="242" t="e">
        <f>I60/$F$15*12</f>
        <v>#DIV/0!</v>
      </c>
      <c r="K60" s="243" t="e">
        <f>I60/E60</f>
        <v>#DIV/0!</v>
      </c>
      <c r="L60" s="54"/>
      <c r="M60" s="54"/>
      <c r="N60" s="54"/>
      <c r="O60" s="54"/>
      <c r="P60" s="54"/>
      <c r="Q60" s="54"/>
      <c r="R60" s="54"/>
      <c r="S60" s="54"/>
      <c r="T60" s="54"/>
      <c r="U60" s="54"/>
    </row>
    <row r="61" spans="1:21">
      <c r="A61" s="54"/>
      <c r="B61" s="193"/>
      <c r="C61" s="54"/>
      <c r="D61" s="54"/>
      <c r="E61" s="54"/>
      <c r="F61" s="236"/>
      <c r="G61" s="54"/>
      <c r="H61" s="236"/>
      <c r="I61" s="54"/>
      <c r="J61" s="236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</row>
    <row r="62" spans="1:21">
      <c r="A62" s="431" t="s">
        <v>131</v>
      </c>
      <c r="B62" s="399"/>
      <c r="C62" s="399"/>
      <c r="D62" s="399"/>
      <c r="E62" s="399"/>
      <c r="F62" s="399"/>
      <c r="G62" s="399"/>
      <c r="H62" s="399"/>
      <c r="I62" s="399"/>
      <c r="J62" s="399"/>
      <c r="K62" s="399"/>
      <c r="L62" s="399"/>
      <c r="M62" s="399"/>
      <c r="N62" s="399"/>
      <c r="O62" s="399"/>
      <c r="P62" s="399"/>
      <c r="Q62" s="399"/>
      <c r="R62" s="399"/>
      <c r="S62" s="399"/>
      <c r="T62" s="399"/>
      <c r="U62" s="399"/>
    </row>
    <row r="63" spans="1:21">
      <c r="A63" s="252"/>
      <c r="B63" s="256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2"/>
      <c r="O63" s="252"/>
      <c r="P63" s="252"/>
      <c r="Q63" s="252"/>
      <c r="R63" s="252"/>
      <c r="S63" s="252"/>
      <c r="T63" s="252"/>
      <c r="U63" s="252"/>
    </row>
    <row r="64" spans="1:21">
      <c r="A64" s="54"/>
      <c r="B64" s="193"/>
      <c r="C64" s="54"/>
      <c r="D64" s="108" t="s">
        <v>233</v>
      </c>
      <c r="E64" s="108" t="s">
        <v>234</v>
      </c>
      <c r="F64" s="108" t="s">
        <v>235</v>
      </c>
      <c r="G64" s="108" t="s">
        <v>236</v>
      </c>
      <c r="H64" s="254" t="s">
        <v>237</v>
      </c>
      <c r="I64" s="108" t="s">
        <v>238</v>
      </c>
      <c r="J64" s="254" t="s">
        <v>302</v>
      </c>
      <c r="K64" s="108" t="s">
        <v>303</v>
      </c>
      <c r="L64" s="160" t="s">
        <v>305</v>
      </c>
      <c r="M64" s="160" t="s">
        <v>306</v>
      </c>
      <c r="N64" s="160" t="s">
        <v>307</v>
      </c>
      <c r="O64" s="160" t="s">
        <v>308</v>
      </c>
      <c r="P64" s="160" t="s">
        <v>309</v>
      </c>
      <c r="Q64" s="160" t="s">
        <v>310</v>
      </c>
      <c r="R64" s="160" t="s">
        <v>311</v>
      </c>
      <c r="S64" s="56"/>
      <c r="T64" s="54"/>
      <c r="U64" s="54"/>
    </row>
    <row r="65" spans="1:21" ht="69">
      <c r="A65" s="54"/>
      <c r="B65" s="193"/>
      <c r="C65" s="186" t="s">
        <v>15</v>
      </c>
      <c r="D65" s="186" t="s">
        <v>16</v>
      </c>
      <c r="E65" s="187" t="s">
        <v>170</v>
      </c>
      <c r="F65" s="239" t="s">
        <v>169</v>
      </c>
      <c r="G65" s="187" t="s">
        <v>168</v>
      </c>
      <c r="H65" s="239" t="s">
        <v>167</v>
      </c>
      <c r="I65" s="187" t="s">
        <v>166</v>
      </c>
      <c r="J65" s="239" t="s">
        <v>165</v>
      </c>
      <c r="K65" s="187" t="s">
        <v>164</v>
      </c>
      <c r="L65" s="187" t="s">
        <v>163</v>
      </c>
      <c r="M65" s="187" t="s">
        <v>162</v>
      </c>
      <c r="N65" s="187" t="s">
        <v>161</v>
      </c>
      <c r="O65" s="187" t="s">
        <v>160</v>
      </c>
      <c r="P65" s="187" t="s">
        <v>159</v>
      </c>
      <c r="Q65" s="187" t="s">
        <v>158</v>
      </c>
      <c r="R65" s="187" t="s">
        <v>157</v>
      </c>
      <c r="S65" s="54"/>
      <c r="T65" s="54"/>
      <c r="U65" s="54"/>
    </row>
    <row r="66" spans="1:21" ht="15" customHeight="1">
      <c r="A66" s="54"/>
      <c r="B66" s="193"/>
      <c r="C66" s="434" t="s">
        <v>51</v>
      </c>
      <c r="D66" s="435"/>
      <c r="E66" s="435"/>
      <c r="F66" s="435"/>
      <c r="G66" s="435"/>
      <c r="H66" s="435"/>
      <c r="I66" s="435"/>
      <c r="J66" s="435"/>
      <c r="K66" s="435"/>
      <c r="L66" s="435"/>
      <c r="M66" s="435"/>
      <c r="N66" s="435"/>
      <c r="O66" s="435"/>
      <c r="P66" s="435"/>
      <c r="Q66" s="435"/>
      <c r="R66" s="436"/>
      <c r="S66" s="54"/>
      <c r="T66" s="54"/>
      <c r="U66" s="54"/>
    </row>
    <row r="67" spans="1:21">
      <c r="A67" s="54"/>
      <c r="B67" s="193">
        <v>28</v>
      </c>
      <c r="C67" s="203"/>
      <c r="D67" s="204" t="s">
        <v>41</v>
      </c>
      <c r="E67" s="76"/>
      <c r="F67" s="191" t="e">
        <f>E67/$D$6*12</f>
        <v>#DIV/0!</v>
      </c>
      <c r="G67" s="76"/>
      <c r="H67" s="191" t="e">
        <f>G67/D$6*12</f>
        <v>#DIV/0!</v>
      </c>
      <c r="I67" s="76"/>
      <c r="J67" s="191" t="e">
        <f>I67/D$6*12</f>
        <v>#DIV/0!</v>
      </c>
      <c r="K67" s="76"/>
      <c r="L67" s="191" t="e">
        <f>K67/D$6*12</f>
        <v>#DIV/0!</v>
      </c>
      <c r="M67" s="76"/>
      <c r="N67" s="191" t="e">
        <f>M67/D$6*12</f>
        <v>#DIV/0!</v>
      </c>
      <c r="O67" s="76"/>
      <c r="P67" s="191" t="e">
        <f>O67/D$6*12</f>
        <v>#DIV/0!</v>
      </c>
      <c r="Q67" s="76"/>
      <c r="R67" s="191" t="e">
        <f>Q67/D$6*12</f>
        <v>#DIV/0!</v>
      </c>
      <c r="S67" s="54"/>
      <c r="T67" s="54"/>
      <c r="U67" s="54"/>
    </row>
    <row r="68" spans="1:21">
      <c r="A68" s="54"/>
      <c r="B68" s="193">
        <v>29</v>
      </c>
      <c r="C68" s="203"/>
      <c r="D68" s="204" t="s">
        <v>59</v>
      </c>
      <c r="E68" s="76"/>
      <c r="F68" s="191" t="e">
        <f>E68/$E$6*12</f>
        <v>#DIV/0!</v>
      </c>
      <c r="G68" s="76"/>
      <c r="H68" s="191" t="e">
        <f>G68/E$6*12</f>
        <v>#DIV/0!</v>
      </c>
      <c r="I68" s="76"/>
      <c r="J68" s="191" t="e">
        <f>I68/E$6*12</f>
        <v>#DIV/0!</v>
      </c>
      <c r="K68" s="76"/>
      <c r="L68" s="191" t="e">
        <f>K68/E$6*12</f>
        <v>#DIV/0!</v>
      </c>
      <c r="M68" s="76"/>
      <c r="N68" s="191" t="e">
        <f>M68/E$6*12</f>
        <v>#DIV/0!</v>
      </c>
      <c r="O68" s="76"/>
      <c r="P68" s="191" t="e">
        <f>O68/E$6*12</f>
        <v>#DIV/0!</v>
      </c>
      <c r="Q68" s="76"/>
      <c r="R68" s="191" t="e">
        <f>Q68/E$6*12</f>
        <v>#DIV/0!</v>
      </c>
      <c r="S68" s="54"/>
      <c r="T68" s="54"/>
      <c r="U68" s="54"/>
    </row>
    <row r="69" spans="1:21">
      <c r="A69" s="54"/>
      <c r="B69" s="193"/>
      <c r="C69" s="206"/>
      <c r="D69" s="207" t="s">
        <v>23</v>
      </c>
      <c r="E69" s="192">
        <f>SUM(E67:E68)</f>
        <v>0</v>
      </c>
      <c r="F69" s="191" t="e">
        <f>E69/$F$6*12</f>
        <v>#DIV/0!</v>
      </c>
      <c r="G69" s="192">
        <f>SUM(G67:G68)</f>
        <v>0</v>
      </c>
      <c r="H69" s="191" t="e">
        <f>G69/F$6*12</f>
        <v>#DIV/0!</v>
      </c>
      <c r="I69" s="192">
        <f>SUM(I67:I68)</f>
        <v>0</v>
      </c>
      <c r="J69" s="191" t="e">
        <f>I69/F$6*12</f>
        <v>#DIV/0!</v>
      </c>
      <c r="K69" s="192">
        <f>SUM(K67:K68)</f>
        <v>0</v>
      </c>
      <c r="L69" s="191" t="e">
        <f>K69/F$6*12</f>
        <v>#DIV/0!</v>
      </c>
      <c r="M69" s="192">
        <v>0</v>
      </c>
      <c r="N69" s="191" t="e">
        <f>M69/F$6*12</f>
        <v>#DIV/0!</v>
      </c>
      <c r="O69" s="192">
        <f>SUM(O67:O68)</f>
        <v>0</v>
      </c>
      <c r="P69" s="191" t="e">
        <f>O69/F$6*12</f>
        <v>#DIV/0!</v>
      </c>
      <c r="Q69" s="192">
        <f>SUM(Q67:Q68)</f>
        <v>0</v>
      </c>
      <c r="R69" s="191" t="e">
        <f>Q69/F$6*12</f>
        <v>#DIV/0!</v>
      </c>
      <c r="S69" s="54"/>
      <c r="T69" s="54"/>
      <c r="U69" s="54"/>
    </row>
    <row r="70" spans="1:21" ht="15" customHeight="1">
      <c r="A70" s="54"/>
      <c r="B70" s="193"/>
      <c r="C70" s="434" t="s">
        <v>120</v>
      </c>
      <c r="D70" s="435"/>
      <c r="E70" s="435"/>
      <c r="F70" s="435"/>
      <c r="G70" s="435"/>
      <c r="H70" s="435"/>
      <c r="I70" s="435"/>
      <c r="J70" s="435"/>
      <c r="K70" s="435"/>
      <c r="L70" s="435"/>
      <c r="M70" s="435"/>
      <c r="N70" s="435"/>
      <c r="O70" s="435"/>
      <c r="P70" s="435"/>
      <c r="Q70" s="435"/>
      <c r="R70" s="436"/>
      <c r="S70" s="54"/>
      <c r="T70" s="54"/>
      <c r="U70" s="54"/>
    </row>
    <row r="71" spans="1:21">
      <c r="A71" s="54"/>
      <c r="B71" s="193">
        <v>30</v>
      </c>
      <c r="C71" s="203"/>
      <c r="D71" s="204" t="s">
        <v>41</v>
      </c>
      <c r="E71" s="76"/>
      <c r="F71" s="191" t="e">
        <f>E71/$D$7*12</f>
        <v>#DIV/0!</v>
      </c>
      <c r="G71" s="76"/>
      <c r="H71" s="191" t="e">
        <f>G71/$D$7*12</f>
        <v>#DIV/0!</v>
      </c>
      <c r="I71" s="76"/>
      <c r="J71" s="191" t="e">
        <f>I71/$D$7*12</f>
        <v>#DIV/0!</v>
      </c>
      <c r="K71" s="76"/>
      <c r="L71" s="191" t="e">
        <f>K71/$D$7*12</f>
        <v>#DIV/0!</v>
      </c>
      <c r="M71" s="76"/>
      <c r="N71" s="191" t="e">
        <f>M71/$D$7*12</f>
        <v>#DIV/0!</v>
      </c>
      <c r="O71" s="76"/>
      <c r="P71" s="191" t="e">
        <f>O71/$D$7*12</f>
        <v>#DIV/0!</v>
      </c>
      <c r="Q71" s="76"/>
      <c r="R71" s="191" t="e">
        <f>Q71/$D$7*12</f>
        <v>#DIV/0!</v>
      </c>
      <c r="S71" s="54"/>
      <c r="T71" s="54"/>
      <c r="U71" s="54"/>
    </row>
    <row r="72" spans="1:21">
      <c r="A72" s="54"/>
      <c r="B72" s="193">
        <v>31</v>
      </c>
      <c r="C72" s="203"/>
      <c r="D72" s="204" t="s">
        <v>59</v>
      </c>
      <c r="E72" s="76"/>
      <c r="F72" s="191" t="e">
        <f>E72/$E$7*12</f>
        <v>#DIV/0!</v>
      </c>
      <c r="G72" s="76"/>
      <c r="H72" s="191" t="e">
        <f>G72/$E$7*12</f>
        <v>#DIV/0!</v>
      </c>
      <c r="I72" s="76"/>
      <c r="J72" s="191" t="e">
        <f>I72/$E$7*12</f>
        <v>#DIV/0!</v>
      </c>
      <c r="K72" s="76"/>
      <c r="L72" s="191" t="e">
        <f>K72/$E$7*12</f>
        <v>#DIV/0!</v>
      </c>
      <c r="M72" s="76"/>
      <c r="N72" s="191" t="e">
        <f>M72/$E$7*12</f>
        <v>#DIV/0!</v>
      </c>
      <c r="O72" s="76"/>
      <c r="P72" s="191" t="e">
        <f>O72/$E$7*12</f>
        <v>#DIV/0!</v>
      </c>
      <c r="Q72" s="76"/>
      <c r="R72" s="191" t="e">
        <f>Q72/$E$7*12</f>
        <v>#DIV/0!</v>
      </c>
      <c r="S72" s="54"/>
      <c r="T72" s="54"/>
      <c r="U72" s="54"/>
    </row>
    <row r="73" spans="1:21">
      <c r="A73" s="54"/>
      <c r="B73" s="193"/>
      <c r="C73" s="206"/>
      <c r="D73" s="207" t="s">
        <v>23</v>
      </c>
      <c r="E73" s="192">
        <f>SUM(E71:E72)</f>
        <v>0</v>
      </c>
      <c r="F73" s="191" t="e">
        <f>E73/$F$7*12</f>
        <v>#DIV/0!</v>
      </c>
      <c r="G73" s="192">
        <f>SUM(G71:G72)</f>
        <v>0</v>
      </c>
      <c r="H73" s="191" t="e">
        <f>G73/$F$7*12</f>
        <v>#DIV/0!</v>
      </c>
      <c r="I73" s="192">
        <f>SUM(I71:I72)</f>
        <v>0</v>
      </c>
      <c r="J73" s="191" t="e">
        <f>I73/$F$7*12</f>
        <v>#DIV/0!</v>
      </c>
      <c r="K73" s="192">
        <f>SUM(K71:K72)</f>
        <v>0</v>
      </c>
      <c r="L73" s="191" t="e">
        <f>K73/$F$7*12</f>
        <v>#DIV/0!</v>
      </c>
      <c r="M73" s="192">
        <f>SUM(M71:M72)</f>
        <v>0</v>
      </c>
      <c r="N73" s="191" t="e">
        <f>M73/$F$7*12</f>
        <v>#DIV/0!</v>
      </c>
      <c r="O73" s="192">
        <f>SUM(O71:O72)</f>
        <v>0</v>
      </c>
      <c r="P73" s="191" t="e">
        <f>O73/$F$7*12</f>
        <v>#DIV/0!</v>
      </c>
      <c r="Q73" s="192">
        <f>SUM(Q71:Q72)</f>
        <v>0</v>
      </c>
      <c r="R73" s="191" t="e">
        <f>Q73/$F$7*12</f>
        <v>#DIV/0!</v>
      </c>
      <c r="S73" s="54"/>
      <c r="T73" s="54"/>
      <c r="U73" s="54"/>
    </row>
    <row r="74" spans="1:21" ht="15" customHeight="1">
      <c r="A74" s="54"/>
      <c r="B74" s="193"/>
      <c r="C74" s="434" t="s">
        <v>121</v>
      </c>
      <c r="D74" s="435"/>
      <c r="E74" s="435"/>
      <c r="F74" s="435"/>
      <c r="G74" s="435"/>
      <c r="H74" s="435"/>
      <c r="I74" s="435"/>
      <c r="J74" s="435"/>
      <c r="K74" s="435"/>
      <c r="L74" s="435"/>
      <c r="M74" s="435"/>
      <c r="N74" s="435"/>
      <c r="O74" s="435"/>
      <c r="P74" s="435"/>
      <c r="Q74" s="435"/>
      <c r="R74" s="436"/>
      <c r="S74" s="54"/>
      <c r="T74" s="54"/>
      <c r="U74" s="54"/>
    </row>
    <row r="75" spans="1:21">
      <c r="A75" s="54"/>
      <c r="B75" s="193">
        <v>32</v>
      </c>
      <c r="C75" s="203"/>
      <c r="D75" s="204" t="s">
        <v>41</v>
      </c>
      <c r="E75" s="76"/>
      <c r="F75" s="191" t="e">
        <f>E75/$D$8*12</f>
        <v>#DIV/0!</v>
      </c>
      <c r="G75" s="76"/>
      <c r="H75" s="191" t="e">
        <f>G75/$D$8*12</f>
        <v>#DIV/0!</v>
      </c>
      <c r="I75" s="76"/>
      <c r="J75" s="191" t="e">
        <f>I75/$D$8*12</f>
        <v>#DIV/0!</v>
      </c>
      <c r="K75" s="76"/>
      <c r="L75" s="191" t="e">
        <f>K75/$D$8*12</f>
        <v>#DIV/0!</v>
      </c>
      <c r="M75" s="76"/>
      <c r="N75" s="191" t="e">
        <f>M75/$D$8*12</f>
        <v>#DIV/0!</v>
      </c>
      <c r="O75" s="76"/>
      <c r="P75" s="191" t="e">
        <f>O75/$D$8*12</f>
        <v>#DIV/0!</v>
      </c>
      <c r="Q75" s="76"/>
      <c r="R75" s="191" t="e">
        <f>Q75/$D$8*12</f>
        <v>#DIV/0!</v>
      </c>
      <c r="S75" s="54"/>
      <c r="T75" s="54"/>
      <c r="U75" s="54"/>
    </row>
    <row r="76" spans="1:21">
      <c r="A76" s="54"/>
      <c r="B76" s="193">
        <v>33</v>
      </c>
      <c r="C76" s="203"/>
      <c r="D76" s="204" t="s">
        <v>59</v>
      </c>
      <c r="E76" s="76"/>
      <c r="F76" s="191" t="e">
        <f>E76/$E$8*12</f>
        <v>#DIV/0!</v>
      </c>
      <c r="G76" s="76"/>
      <c r="H76" s="191" t="e">
        <f>G76/$E$8*12</f>
        <v>#DIV/0!</v>
      </c>
      <c r="I76" s="76"/>
      <c r="J76" s="191" t="e">
        <f>I76/$E$8*12</f>
        <v>#DIV/0!</v>
      </c>
      <c r="K76" s="76"/>
      <c r="L76" s="191" t="e">
        <f>K76/$E$8*12</f>
        <v>#DIV/0!</v>
      </c>
      <c r="M76" s="76"/>
      <c r="N76" s="191" t="e">
        <f>M76/$E$8*12</f>
        <v>#DIV/0!</v>
      </c>
      <c r="O76" s="76"/>
      <c r="P76" s="191" t="e">
        <f>O76/$E$8*12</f>
        <v>#DIV/0!</v>
      </c>
      <c r="Q76" s="76"/>
      <c r="R76" s="191" t="e">
        <f>Q76/$E$8*12</f>
        <v>#DIV/0!</v>
      </c>
      <c r="S76" s="54"/>
      <c r="T76" s="54"/>
      <c r="U76" s="54"/>
    </row>
    <row r="77" spans="1:21">
      <c r="A77" s="54"/>
      <c r="B77" s="193"/>
      <c r="C77" s="206"/>
      <c r="D77" s="207" t="s">
        <v>23</v>
      </c>
      <c r="E77" s="192">
        <f>SUM(E75:E76)</f>
        <v>0</v>
      </c>
      <c r="F77" s="191" t="e">
        <f>E77/$F$8*12</f>
        <v>#DIV/0!</v>
      </c>
      <c r="G77" s="192">
        <f>SUM(G75:G76)</f>
        <v>0</v>
      </c>
      <c r="H77" s="191" t="e">
        <f>G77/$F$8*12</f>
        <v>#DIV/0!</v>
      </c>
      <c r="I77" s="192">
        <f>SUM(I75:I76)</f>
        <v>0</v>
      </c>
      <c r="J77" s="191" t="e">
        <f>I77/$F$8*12</f>
        <v>#DIV/0!</v>
      </c>
      <c r="K77" s="192">
        <f>SUM(K75:K76)</f>
        <v>0</v>
      </c>
      <c r="L77" s="191" t="e">
        <f>K77/$F$8*12</f>
        <v>#DIV/0!</v>
      </c>
      <c r="M77" s="192">
        <f>SUM(M75:M76)</f>
        <v>0</v>
      </c>
      <c r="N77" s="191" t="e">
        <f>M77/$F$8*12</f>
        <v>#DIV/0!</v>
      </c>
      <c r="O77" s="192">
        <f>SUM(O75:O76)</f>
        <v>0</v>
      </c>
      <c r="P77" s="191" t="e">
        <f>O77/$F$8*12</f>
        <v>#DIV/0!</v>
      </c>
      <c r="Q77" s="192">
        <f>SUM(Q75:Q76)</f>
        <v>0</v>
      </c>
      <c r="R77" s="191" t="e">
        <f>Q77/$F$8*12</f>
        <v>#DIV/0!</v>
      </c>
      <c r="S77" s="54"/>
      <c r="T77" s="54"/>
      <c r="U77" s="54"/>
    </row>
    <row r="78" spans="1:21" ht="15" customHeight="1">
      <c r="A78" s="54"/>
      <c r="B78" s="193"/>
      <c r="C78" s="434" t="s">
        <v>74</v>
      </c>
      <c r="D78" s="435"/>
      <c r="E78" s="435"/>
      <c r="F78" s="435"/>
      <c r="G78" s="435"/>
      <c r="H78" s="435"/>
      <c r="I78" s="435"/>
      <c r="J78" s="435"/>
      <c r="K78" s="435"/>
      <c r="L78" s="435"/>
      <c r="M78" s="435"/>
      <c r="N78" s="435"/>
      <c r="O78" s="435"/>
      <c r="P78" s="435"/>
      <c r="Q78" s="435"/>
      <c r="R78" s="436"/>
      <c r="S78" s="54"/>
      <c r="T78" s="54"/>
      <c r="U78" s="54"/>
    </row>
    <row r="79" spans="1:21">
      <c r="A79" s="54"/>
      <c r="B79" s="193">
        <v>34</v>
      </c>
      <c r="C79" s="203"/>
      <c r="D79" s="204" t="s">
        <v>41</v>
      </c>
      <c r="E79" s="76"/>
      <c r="F79" s="191" t="e">
        <f>E79/$D$9*12</f>
        <v>#DIV/0!</v>
      </c>
      <c r="G79" s="76"/>
      <c r="H79" s="191" t="e">
        <f>G79/$D$9*12</f>
        <v>#DIV/0!</v>
      </c>
      <c r="I79" s="76"/>
      <c r="J79" s="191" t="e">
        <f>I79/$D$9*12</f>
        <v>#DIV/0!</v>
      </c>
      <c r="K79" s="76"/>
      <c r="L79" s="191" t="e">
        <f>K79/$D$9*12</f>
        <v>#DIV/0!</v>
      </c>
      <c r="M79" s="76"/>
      <c r="N79" s="191" t="e">
        <f>M79/$D$9*12</f>
        <v>#DIV/0!</v>
      </c>
      <c r="O79" s="76"/>
      <c r="P79" s="191" t="e">
        <f>O79/$D$9*12</f>
        <v>#DIV/0!</v>
      </c>
      <c r="Q79" s="76"/>
      <c r="R79" s="191" t="e">
        <f>Q79/$D$9*12</f>
        <v>#DIV/0!</v>
      </c>
      <c r="S79" s="54"/>
      <c r="T79" s="54"/>
      <c r="U79" s="54"/>
    </row>
    <row r="80" spans="1:21">
      <c r="A80" s="54"/>
      <c r="B80" s="193">
        <v>35</v>
      </c>
      <c r="C80" s="203"/>
      <c r="D80" s="204" t="s">
        <v>59</v>
      </c>
      <c r="E80" s="76"/>
      <c r="F80" s="191" t="e">
        <f>E80/$E$9*12</f>
        <v>#DIV/0!</v>
      </c>
      <c r="G80" s="76"/>
      <c r="H80" s="191" t="e">
        <f>G80/$E$9*12</f>
        <v>#DIV/0!</v>
      </c>
      <c r="I80" s="76"/>
      <c r="J80" s="191" t="e">
        <f>I80/$E$9*12</f>
        <v>#DIV/0!</v>
      </c>
      <c r="K80" s="76"/>
      <c r="L80" s="191" t="e">
        <f>K80/$E$9*12</f>
        <v>#DIV/0!</v>
      </c>
      <c r="M80" s="76"/>
      <c r="N80" s="191" t="e">
        <f>M80/$E$9*12</f>
        <v>#DIV/0!</v>
      </c>
      <c r="O80" s="76"/>
      <c r="P80" s="191" t="e">
        <f>O80/$E$9*12</f>
        <v>#DIV/0!</v>
      </c>
      <c r="Q80" s="76"/>
      <c r="R80" s="191" t="e">
        <f>Q80/$E$9*12</f>
        <v>#DIV/0!</v>
      </c>
      <c r="S80" s="54"/>
      <c r="T80" s="54"/>
      <c r="U80" s="54"/>
    </row>
    <row r="81" spans="1:21">
      <c r="A81" s="54"/>
      <c r="B81" s="193"/>
      <c r="C81" s="206"/>
      <c r="D81" s="207" t="s">
        <v>23</v>
      </c>
      <c r="E81" s="192">
        <f>SUM(E79:E80)</f>
        <v>0</v>
      </c>
      <c r="F81" s="191" t="e">
        <f>E81/$F$9*12</f>
        <v>#DIV/0!</v>
      </c>
      <c r="G81" s="192">
        <f>SUM(G79:G80)</f>
        <v>0</v>
      </c>
      <c r="H81" s="191" t="e">
        <f>G81/$F$9*12</f>
        <v>#DIV/0!</v>
      </c>
      <c r="I81" s="192">
        <f>SUM(I79:I80)</f>
        <v>0</v>
      </c>
      <c r="J81" s="191" t="e">
        <f>I81/$F$9*12</f>
        <v>#DIV/0!</v>
      </c>
      <c r="K81" s="192">
        <f>SUM(K79:K80)</f>
        <v>0</v>
      </c>
      <c r="L81" s="191" t="e">
        <f>K81/$F$9*12</f>
        <v>#DIV/0!</v>
      </c>
      <c r="M81" s="192">
        <f>SUM(M79:M80)</f>
        <v>0</v>
      </c>
      <c r="N81" s="191" t="e">
        <f>M81/$F$9*12</f>
        <v>#DIV/0!</v>
      </c>
      <c r="O81" s="192">
        <f>SUM(O79:O80)</f>
        <v>0</v>
      </c>
      <c r="P81" s="191" t="e">
        <f>O81/$F$9*12</f>
        <v>#DIV/0!</v>
      </c>
      <c r="Q81" s="192">
        <f>SUM(Q79:Q80)</f>
        <v>0</v>
      </c>
      <c r="R81" s="191" t="e">
        <f>Q81/$F$9*12</f>
        <v>#DIV/0!</v>
      </c>
      <c r="S81" s="54"/>
      <c r="T81" s="54"/>
      <c r="U81" s="54"/>
    </row>
    <row r="82" spans="1:21" ht="15" customHeight="1">
      <c r="A82" s="54"/>
      <c r="B82" s="193"/>
      <c r="C82" s="434" t="s">
        <v>122</v>
      </c>
      <c r="D82" s="435"/>
      <c r="E82" s="435"/>
      <c r="F82" s="435"/>
      <c r="G82" s="435"/>
      <c r="H82" s="435"/>
      <c r="I82" s="435"/>
      <c r="J82" s="435"/>
      <c r="K82" s="435"/>
      <c r="L82" s="435"/>
      <c r="M82" s="435"/>
      <c r="N82" s="435"/>
      <c r="O82" s="435"/>
      <c r="P82" s="435"/>
      <c r="Q82" s="435"/>
      <c r="R82" s="436"/>
      <c r="S82" s="54"/>
      <c r="T82" s="54"/>
      <c r="U82" s="54"/>
    </row>
    <row r="83" spans="1:21">
      <c r="A83" s="54"/>
      <c r="B83" s="193">
        <v>36</v>
      </c>
      <c r="C83" s="203"/>
      <c r="D83" s="204" t="s">
        <v>41</v>
      </c>
      <c r="E83" s="76"/>
      <c r="F83" s="191" t="e">
        <f>E83/$D$10*12</f>
        <v>#DIV/0!</v>
      </c>
      <c r="G83" s="76"/>
      <c r="H83" s="191" t="e">
        <f>G83/$D$10*12</f>
        <v>#DIV/0!</v>
      </c>
      <c r="I83" s="76"/>
      <c r="J83" s="191" t="e">
        <f>I83/$D$10*12</f>
        <v>#DIV/0!</v>
      </c>
      <c r="K83" s="76"/>
      <c r="L83" s="191" t="e">
        <f>K83/$D$10*12</f>
        <v>#DIV/0!</v>
      </c>
      <c r="M83" s="76"/>
      <c r="N83" s="191" t="e">
        <f>M83/$D$10*12</f>
        <v>#DIV/0!</v>
      </c>
      <c r="O83" s="76"/>
      <c r="P83" s="191" t="e">
        <f>O83/$D$10*12</f>
        <v>#DIV/0!</v>
      </c>
      <c r="Q83" s="76"/>
      <c r="R83" s="191" t="e">
        <f>Q83/$D$10*12</f>
        <v>#DIV/0!</v>
      </c>
      <c r="S83" s="54"/>
      <c r="T83" s="54"/>
      <c r="U83" s="54"/>
    </row>
    <row r="84" spans="1:21">
      <c r="A84" s="54"/>
      <c r="B84" s="193">
        <v>37</v>
      </c>
      <c r="C84" s="203"/>
      <c r="D84" s="204" t="s">
        <v>59</v>
      </c>
      <c r="E84" s="76"/>
      <c r="F84" s="191" t="e">
        <f>E84/$E$10*12</f>
        <v>#DIV/0!</v>
      </c>
      <c r="G84" s="76"/>
      <c r="H84" s="191" t="e">
        <f>G84/$E$10*12</f>
        <v>#DIV/0!</v>
      </c>
      <c r="I84" s="76"/>
      <c r="J84" s="191" t="e">
        <f>I84/$E$10*12</f>
        <v>#DIV/0!</v>
      </c>
      <c r="K84" s="76"/>
      <c r="L84" s="191" t="e">
        <f>K84/$E$10*12</f>
        <v>#DIV/0!</v>
      </c>
      <c r="M84" s="76"/>
      <c r="N84" s="191" t="e">
        <f>M84/$E$10*12</f>
        <v>#DIV/0!</v>
      </c>
      <c r="O84" s="76"/>
      <c r="P84" s="191" t="e">
        <f>O84/$E$10*12</f>
        <v>#DIV/0!</v>
      </c>
      <c r="Q84" s="76"/>
      <c r="R84" s="191" t="e">
        <f>Q84/$E$10*12</f>
        <v>#DIV/0!</v>
      </c>
      <c r="S84" s="54"/>
      <c r="T84" s="54"/>
      <c r="U84" s="54"/>
    </row>
    <row r="85" spans="1:21">
      <c r="A85" s="54"/>
      <c r="B85" s="193"/>
      <c r="C85" s="206"/>
      <c r="D85" s="207" t="s">
        <v>23</v>
      </c>
      <c r="E85" s="192">
        <f>SUM(E83:E84)</f>
        <v>0</v>
      </c>
      <c r="F85" s="191" t="e">
        <f>E85/$F$10*12</f>
        <v>#DIV/0!</v>
      </c>
      <c r="G85" s="192">
        <f>SUM(G83:G84)</f>
        <v>0</v>
      </c>
      <c r="H85" s="191" t="e">
        <f>G85/$F$10*12</f>
        <v>#DIV/0!</v>
      </c>
      <c r="I85" s="192">
        <f>SUM(I83:I84)</f>
        <v>0</v>
      </c>
      <c r="J85" s="191" t="e">
        <f>I85/$F$10*12</f>
        <v>#DIV/0!</v>
      </c>
      <c r="K85" s="192">
        <f>SUM(K83:K84)</f>
        <v>0</v>
      </c>
      <c r="L85" s="191" t="e">
        <f>K85/$F$10*12</f>
        <v>#DIV/0!</v>
      </c>
      <c r="M85" s="192">
        <f>SUM(M83:M84)</f>
        <v>0</v>
      </c>
      <c r="N85" s="191" t="e">
        <f>M85/$F$10*12</f>
        <v>#DIV/0!</v>
      </c>
      <c r="O85" s="192">
        <f>SUM(O83:O84)</f>
        <v>0</v>
      </c>
      <c r="P85" s="191" t="e">
        <f>O85/$F$10*12</f>
        <v>#DIV/0!</v>
      </c>
      <c r="Q85" s="192">
        <f>SUM(Q83:Q84)</f>
        <v>0</v>
      </c>
      <c r="R85" s="191" t="e">
        <f>Q85/$F$10*12</f>
        <v>#DIV/0!</v>
      </c>
      <c r="S85" s="54"/>
      <c r="T85" s="54"/>
      <c r="U85" s="54"/>
    </row>
    <row r="86" spans="1:21" ht="15" customHeight="1">
      <c r="A86" s="54"/>
      <c r="B86" s="193"/>
      <c r="C86" s="434" t="s">
        <v>53</v>
      </c>
      <c r="D86" s="435"/>
      <c r="E86" s="435"/>
      <c r="F86" s="435"/>
      <c r="G86" s="435"/>
      <c r="H86" s="435"/>
      <c r="I86" s="435"/>
      <c r="J86" s="435"/>
      <c r="K86" s="435"/>
      <c r="L86" s="435"/>
      <c r="M86" s="435"/>
      <c r="N86" s="435"/>
      <c r="O86" s="435"/>
      <c r="P86" s="435"/>
      <c r="Q86" s="435"/>
      <c r="R86" s="436"/>
      <c r="S86" s="54"/>
      <c r="T86" s="54"/>
      <c r="U86" s="54"/>
    </row>
    <row r="87" spans="1:21">
      <c r="A87" s="54"/>
      <c r="B87" s="193">
        <v>38</v>
      </c>
      <c r="C87" s="203"/>
      <c r="D87" s="204" t="s">
        <v>41</v>
      </c>
      <c r="E87" s="76"/>
      <c r="F87" s="191" t="e">
        <f>E87/$D$11*12</f>
        <v>#DIV/0!</v>
      </c>
      <c r="G87" s="76"/>
      <c r="H87" s="191" t="e">
        <f>G87/$D$11*12</f>
        <v>#DIV/0!</v>
      </c>
      <c r="I87" s="76"/>
      <c r="J87" s="191" t="e">
        <f>I87/$D$11*12</f>
        <v>#DIV/0!</v>
      </c>
      <c r="K87" s="76"/>
      <c r="L87" s="191" t="e">
        <f>K87/$D$11*12</f>
        <v>#DIV/0!</v>
      </c>
      <c r="M87" s="76"/>
      <c r="N87" s="191" t="e">
        <f>M87/$D$11*12</f>
        <v>#DIV/0!</v>
      </c>
      <c r="O87" s="76"/>
      <c r="P87" s="191" t="e">
        <f>O87/$D$11*12</f>
        <v>#DIV/0!</v>
      </c>
      <c r="Q87" s="76"/>
      <c r="R87" s="191" t="e">
        <f>Q87/$D$11*12</f>
        <v>#DIV/0!</v>
      </c>
      <c r="S87" s="54"/>
      <c r="T87" s="54"/>
      <c r="U87" s="54"/>
    </row>
    <row r="88" spans="1:21">
      <c r="A88" s="54"/>
      <c r="B88" s="193">
        <v>39</v>
      </c>
      <c r="C88" s="203"/>
      <c r="D88" s="204" t="s">
        <v>59</v>
      </c>
      <c r="E88" s="76"/>
      <c r="F88" s="191" t="e">
        <f>E88/$E$11*12</f>
        <v>#DIV/0!</v>
      </c>
      <c r="G88" s="76"/>
      <c r="H88" s="191" t="e">
        <f>G88/$E$11*12</f>
        <v>#DIV/0!</v>
      </c>
      <c r="I88" s="76"/>
      <c r="J88" s="191" t="e">
        <f>I88/$E$11*12</f>
        <v>#DIV/0!</v>
      </c>
      <c r="K88" s="76"/>
      <c r="L88" s="191" t="e">
        <f>K88/$E$11*12</f>
        <v>#DIV/0!</v>
      </c>
      <c r="M88" s="76"/>
      <c r="N88" s="191" t="e">
        <f>M88/$E$11*12</f>
        <v>#DIV/0!</v>
      </c>
      <c r="O88" s="76"/>
      <c r="P88" s="191" t="e">
        <f>O88/$E$11*12</f>
        <v>#DIV/0!</v>
      </c>
      <c r="Q88" s="76"/>
      <c r="R88" s="191" t="e">
        <f>Q88/$E$11*12</f>
        <v>#DIV/0!</v>
      </c>
      <c r="S88" s="54"/>
      <c r="T88" s="54"/>
      <c r="U88" s="54"/>
    </row>
    <row r="89" spans="1:21">
      <c r="A89" s="54"/>
      <c r="B89" s="193"/>
      <c r="C89" s="206"/>
      <c r="D89" s="207" t="s">
        <v>23</v>
      </c>
      <c r="E89" s="192">
        <f>SUM(E87:E88)</f>
        <v>0</v>
      </c>
      <c r="F89" s="191" t="e">
        <f>E89/$F$11*12</f>
        <v>#DIV/0!</v>
      </c>
      <c r="G89" s="192">
        <f>SUM(G87:G88)</f>
        <v>0</v>
      </c>
      <c r="H89" s="191" t="e">
        <f>G89/$F$11*12</f>
        <v>#DIV/0!</v>
      </c>
      <c r="I89" s="192">
        <f>SUM(I87:I88)</f>
        <v>0</v>
      </c>
      <c r="J89" s="191" t="e">
        <f>I89/$F$11*12</f>
        <v>#DIV/0!</v>
      </c>
      <c r="K89" s="192">
        <f>SUM(K87:K88)</f>
        <v>0</v>
      </c>
      <c r="L89" s="191" t="e">
        <f>K89/$F$11*12</f>
        <v>#DIV/0!</v>
      </c>
      <c r="M89" s="192">
        <f>SUM(M87:M88)</f>
        <v>0</v>
      </c>
      <c r="N89" s="191" t="e">
        <f>M89/$F$11*12</f>
        <v>#DIV/0!</v>
      </c>
      <c r="O89" s="192">
        <f>SUM(O87:O88)</f>
        <v>0</v>
      </c>
      <c r="P89" s="191" t="e">
        <f>O89/$F$11*12</f>
        <v>#DIV/0!</v>
      </c>
      <c r="Q89" s="192">
        <f>SUM(Q87:Q88)</f>
        <v>0</v>
      </c>
      <c r="R89" s="191" t="e">
        <f>Q89/$F$11*12</f>
        <v>#DIV/0!</v>
      </c>
      <c r="S89" s="54"/>
      <c r="T89" s="54"/>
      <c r="U89" s="54"/>
    </row>
    <row r="90" spans="1:21" ht="15" customHeight="1">
      <c r="A90" s="54"/>
      <c r="B90" s="193"/>
      <c r="C90" s="434" t="s">
        <v>54</v>
      </c>
      <c r="D90" s="435"/>
      <c r="E90" s="435"/>
      <c r="F90" s="435"/>
      <c r="G90" s="435"/>
      <c r="H90" s="435"/>
      <c r="I90" s="435"/>
      <c r="J90" s="435"/>
      <c r="K90" s="435"/>
      <c r="L90" s="435"/>
      <c r="M90" s="435"/>
      <c r="N90" s="435"/>
      <c r="O90" s="435"/>
      <c r="P90" s="435"/>
      <c r="Q90" s="435"/>
      <c r="R90" s="436"/>
      <c r="S90" s="54"/>
      <c r="T90" s="54"/>
      <c r="U90" s="54"/>
    </row>
    <row r="91" spans="1:21">
      <c r="A91" s="54"/>
      <c r="B91" s="193">
        <v>40</v>
      </c>
      <c r="C91" s="203"/>
      <c r="D91" s="204" t="s">
        <v>41</v>
      </c>
      <c r="E91" s="76"/>
      <c r="F91" s="191" t="e">
        <f>E91/$D$12*12</f>
        <v>#DIV/0!</v>
      </c>
      <c r="G91" s="76"/>
      <c r="H91" s="191" t="e">
        <f>G91/$D$12*12</f>
        <v>#DIV/0!</v>
      </c>
      <c r="I91" s="76"/>
      <c r="J91" s="191" t="e">
        <f>I91/$D$12*12</f>
        <v>#DIV/0!</v>
      </c>
      <c r="K91" s="76"/>
      <c r="L91" s="191" t="e">
        <f>K91/$D$12*12</f>
        <v>#DIV/0!</v>
      </c>
      <c r="M91" s="76"/>
      <c r="N91" s="191" t="e">
        <f>M91/$D$12*12</f>
        <v>#DIV/0!</v>
      </c>
      <c r="O91" s="76"/>
      <c r="P91" s="191" t="e">
        <f>O91/$D$12*12</f>
        <v>#DIV/0!</v>
      </c>
      <c r="Q91" s="76"/>
      <c r="R91" s="191" t="e">
        <f>Q91/$D$12*12</f>
        <v>#DIV/0!</v>
      </c>
      <c r="S91" s="54"/>
      <c r="T91" s="54"/>
      <c r="U91" s="54"/>
    </row>
    <row r="92" spans="1:21">
      <c r="A92" s="54"/>
      <c r="B92" s="193">
        <v>41</v>
      </c>
      <c r="C92" s="203"/>
      <c r="D92" s="204" t="s">
        <v>59</v>
      </c>
      <c r="E92" s="76"/>
      <c r="F92" s="191" t="e">
        <f>E92/$E$12*12</f>
        <v>#DIV/0!</v>
      </c>
      <c r="G92" s="76"/>
      <c r="H92" s="191" t="e">
        <f>G92/$E$12*12</f>
        <v>#DIV/0!</v>
      </c>
      <c r="I92" s="76"/>
      <c r="J92" s="191" t="e">
        <f>I92/$E$12*12</f>
        <v>#DIV/0!</v>
      </c>
      <c r="K92" s="76"/>
      <c r="L92" s="191" t="e">
        <f>K92/$E$12*12</f>
        <v>#DIV/0!</v>
      </c>
      <c r="M92" s="76"/>
      <c r="N92" s="191" t="e">
        <f>M92/$E$12*12</f>
        <v>#DIV/0!</v>
      </c>
      <c r="O92" s="76"/>
      <c r="P92" s="191" t="e">
        <f>O92/$E$12*12</f>
        <v>#DIV/0!</v>
      </c>
      <c r="Q92" s="76"/>
      <c r="R92" s="191" t="e">
        <f>Q92/$E$12*12</f>
        <v>#DIV/0!</v>
      </c>
      <c r="S92" s="54"/>
      <c r="T92" s="54"/>
      <c r="U92" s="54"/>
    </row>
    <row r="93" spans="1:21">
      <c r="A93" s="54"/>
      <c r="B93" s="193"/>
      <c r="C93" s="206"/>
      <c r="D93" s="207" t="s">
        <v>23</v>
      </c>
      <c r="E93" s="192">
        <f>SUM(E91:E92)</f>
        <v>0</v>
      </c>
      <c r="F93" s="191" t="e">
        <f>E93/$F$12*12</f>
        <v>#DIV/0!</v>
      </c>
      <c r="G93" s="192">
        <f>SUM(G91:G92)</f>
        <v>0</v>
      </c>
      <c r="H93" s="191" t="e">
        <f>G93/$F$12*12</f>
        <v>#DIV/0!</v>
      </c>
      <c r="I93" s="192">
        <f>SUM(I91:I92)</f>
        <v>0</v>
      </c>
      <c r="J93" s="191" t="e">
        <f>I93/$F$12*12</f>
        <v>#DIV/0!</v>
      </c>
      <c r="K93" s="192">
        <f>SUM(K91:K92)</f>
        <v>0</v>
      </c>
      <c r="L93" s="191" t="e">
        <f>K93/$F$12*12</f>
        <v>#DIV/0!</v>
      </c>
      <c r="M93" s="192">
        <f>SUM(M91:M92)</f>
        <v>0</v>
      </c>
      <c r="N93" s="191" t="e">
        <f>M93/$F$12*12</f>
        <v>#DIV/0!</v>
      </c>
      <c r="O93" s="192">
        <f>SUM(O91:O92)</f>
        <v>0</v>
      </c>
      <c r="P93" s="191" t="e">
        <f>O93/$F$12*12</f>
        <v>#DIV/0!</v>
      </c>
      <c r="Q93" s="192">
        <f>SUM(Q91:Q92)</f>
        <v>0</v>
      </c>
      <c r="R93" s="191" t="e">
        <f>Q93/$F$12*12</f>
        <v>#DIV/0!</v>
      </c>
      <c r="S93" s="54"/>
      <c r="T93" s="54"/>
      <c r="U93" s="54"/>
    </row>
    <row r="94" spans="1:21" ht="15" customHeight="1">
      <c r="A94" s="54"/>
      <c r="B94" s="193"/>
      <c r="C94" s="434" t="s">
        <v>55</v>
      </c>
      <c r="D94" s="435"/>
      <c r="E94" s="435"/>
      <c r="F94" s="435"/>
      <c r="G94" s="435"/>
      <c r="H94" s="435"/>
      <c r="I94" s="435"/>
      <c r="J94" s="435"/>
      <c r="K94" s="435"/>
      <c r="L94" s="435"/>
      <c r="M94" s="435"/>
      <c r="N94" s="435"/>
      <c r="O94" s="435"/>
      <c r="P94" s="435"/>
      <c r="Q94" s="435"/>
      <c r="R94" s="436"/>
      <c r="S94" s="54"/>
      <c r="T94" s="54"/>
      <c r="U94" s="54"/>
    </row>
    <row r="95" spans="1:21">
      <c r="A95" s="54"/>
      <c r="B95" s="193">
        <v>42</v>
      </c>
      <c r="C95" s="203"/>
      <c r="D95" s="204" t="s">
        <v>41</v>
      </c>
      <c r="E95" s="76"/>
      <c r="F95" s="191" t="e">
        <f>E95/$D$13*12</f>
        <v>#DIV/0!</v>
      </c>
      <c r="G95" s="76"/>
      <c r="H95" s="191" t="e">
        <f>G95/$D$13*12</f>
        <v>#DIV/0!</v>
      </c>
      <c r="I95" s="76"/>
      <c r="J95" s="191" t="e">
        <f>I95/$D$13*12</f>
        <v>#DIV/0!</v>
      </c>
      <c r="K95" s="76"/>
      <c r="L95" s="191" t="e">
        <f>K95/$D$13*12</f>
        <v>#DIV/0!</v>
      </c>
      <c r="M95" s="76"/>
      <c r="N95" s="191" t="e">
        <f>M95/$D$13*12</f>
        <v>#DIV/0!</v>
      </c>
      <c r="O95" s="76"/>
      <c r="P95" s="191" t="e">
        <f>O95/$D$13*12</f>
        <v>#DIV/0!</v>
      </c>
      <c r="Q95" s="76"/>
      <c r="R95" s="191" t="e">
        <f>Q95/$D$13*12</f>
        <v>#DIV/0!</v>
      </c>
      <c r="S95" s="54"/>
      <c r="T95" s="54"/>
      <c r="U95" s="54"/>
    </row>
    <row r="96" spans="1:21">
      <c r="A96" s="54"/>
      <c r="B96" s="193">
        <v>43</v>
      </c>
      <c r="C96" s="203"/>
      <c r="D96" s="204" t="s">
        <v>59</v>
      </c>
      <c r="E96" s="76"/>
      <c r="F96" s="191" t="e">
        <f>E96/$E$13*12</f>
        <v>#DIV/0!</v>
      </c>
      <c r="G96" s="76"/>
      <c r="H96" s="191" t="e">
        <f>G96/$E$13*12</f>
        <v>#DIV/0!</v>
      </c>
      <c r="I96" s="76"/>
      <c r="J96" s="191" t="e">
        <f>I96/$E$13*12</f>
        <v>#DIV/0!</v>
      </c>
      <c r="K96" s="76"/>
      <c r="L96" s="191" t="e">
        <f>K96/$E$13*12</f>
        <v>#DIV/0!</v>
      </c>
      <c r="M96" s="76"/>
      <c r="N96" s="191" t="e">
        <f>M96/$E$13*12</f>
        <v>#DIV/0!</v>
      </c>
      <c r="O96" s="76"/>
      <c r="P96" s="191" t="e">
        <f>O96/$E$13*12</f>
        <v>#DIV/0!</v>
      </c>
      <c r="Q96" s="76"/>
      <c r="R96" s="191" t="e">
        <f>Q96/$E$13*12</f>
        <v>#DIV/0!</v>
      </c>
      <c r="S96" s="54"/>
      <c r="T96" s="54"/>
      <c r="U96" s="54"/>
    </row>
    <row r="97" spans="1:21">
      <c r="A97" s="54"/>
      <c r="B97" s="193"/>
      <c r="C97" s="206"/>
      <c r="D97" s="207" t="s">
        <v>23</v>
      </c>
      <c r="E97" s="192">
        <f>SUM(E95:E96)</f>
        <v>0</v>
      </c>
      <c r="F97" s="191" t="e">
        <f>E97/$F$13*12</f>
        <v>#DIV/0!</v>
      </c>
      <c r="G97" s="192">
        <f>SUM(G95:G96)</f>
        <v>0</v>
      </c>
      <c r="H97" s="191" t="e">
        <f>G97/$F$13*12</f>
        <v>#DIV/0!</v>
      </c>
      <c r="I97" s="192">
        <f>SUM(I95:I96)</f>
        <v>0</v>
      </c>
      <c r="J97" s="191" t="e">
        <f>I97/$F$13*12</f>
        <v>#DIV/0!</v>
      </c>
      <c r="K97" s="192">
        <f>SUM(K95:K96)</f>
        <v>0</v>
      </c>
      <c r="L97" s="191" t="e">
        <f>K97/$F$13*12</f>
        <v>#DIV/0!</v>
      </c>
      <c r="M97" s="192">
        <f>SUM(M95:M96)</f>
        <v>0</v>
      </c>
      <c r="N97" s="191" t="e">
        <f>M97/$F$13*12</f>
        <v>#DIV/0!</v>
      </c>
      <c r="O97" s="192">
        <f>SUM(O95:O96)</f>
        <v>0</v>
      </c>
      <c r="P97" s="191" t="e">
        <f>O97/$F$13*12</f>
        <v>#DIV/0!</v>
      </c>
      <c r="Q97" s="192">
        <f>SUM(Q95:Q96)</f>
        <v>0</v>
      </c>
      <c r="R97" s="191" t="e">
        <f>Q97/$F$13*12</f>
        <v>#DIV/0!</v>
      </c>
      <c r="S97" s="54"/>
      <c r="T97" s="54"/>
      <c r="U97" s="54"/>
    </row>
    <row r="98" spans="1:21" ht="15" customHeight="1">
      <c r="A98" s="54"/>
      <c r="B98" s="193"/>
      <c r="C98" s="434" t="s">
        <v>56</v>
      </c>
      <c r="D98" s="435"/>
      <c r="E98" s="435"/>
      <c r="F98" s="435"/>
      <c r="G98" s="435"/>
      <c r="H98" s="435"/>
      <c r="I98" s="435"/>
      <c r="J98" s="435"/>
      <c r="K98" s="435"/>
      <c r="L98" s="435"/>
      <c r="M98" s="435"/>
      <c r="N98" s="435"/>
      <c r="O98" s="435"/>
      <c r="P98" s="435"/>
      <c r="Q98" s="435"/>
      <c r="R98" s="436"/>
      <c r="S98" s="54"/>
      <c r="T98" s="54"/>
      <c r="U98" s="54"/>
    </row>
    <row r="99" spans="1:21">
      <c r="A99" s="54"/>
      <c r="B99" s="193">
        <v>44</v>
      </c>
      <c r="C99" s="203"/>
      <c r="D99" s="204" t="s">
        <v>41</v>
      </c>
      <c r="E99" s="76"/>
      <c r="F99" s="191" t="e">
        <f>E99/$D$14*12</f>
        <v>#DIV/0!</v>
      </c>
      <c r="G99" s="76"/>
      <c r="H99" s="191" t="e">
        <f>G99/$D$14*12</f>
        <v>#DIV/0!</v>
      </c>
      <c r="I99" s="76"/>
      <c r="J99" s="191" t="e">
        <f>I99/$D$14*12</f>
        <v>#DIV/0!</v>
      </c>
      <c r="K99" s="76"/>
      <c r="L99" s="191" t="e">
        <f>K99/$D$14*12</f>
        <v>#DIV/0!</v>
      </c>
      <c r="M99" s="76"/>
      <c r="N99" s="191" t="e">
        <f>M99/$D$14*12</f>
        <v>#DIV/0!</v>
      </c>
      <c r="O99" s="76"/>
      <c r="P99" s="191" t="e">
        <f>O99/$D$14*12</f>
        <v>#DIV/0!</v>
      </c>
      <c r="Q99" s="76"/>
      <c r="R99" s="191" t="e">
        <f>Q99/$D$14*12</f>
        <v>#DIV/0!</v>
      </c>
      <c r="S99" s="54"/>
      <c r="T99" s="54"/>
      <c r="U99" s="54"/>
    </row>
    <row r="100" spans="1:21">
      <c r="A100" s="54"/>
      <c r="B100" s="193">
        <v>45</v>
      </c>
      <c r="C100" s="203"/>
      <c r="D100" s="204" t="s">
        <v>59</v>
      </c>
      <c r="E100" s="76"/>
      <c r="F100" s="191" t="e">
        <f>E100/$E$14*12</f>
        <v>#DIV/0!</v>
      </c>
      <c r="G100" s="76"/>
      <c r="H100" s="191" t="e">
        <f>G100/$E$14*12</f>
        <v>#DIV/0!</v>
      </c>
      <c r="I100" s="76"/>
      <c r="J100" s="191" t="e">
        <f>I100/$E$14*12</f>
        <v>#DIV/0!</v>
      </c>
      <c r="K100" s="76"/>
      <c r="L100" s="191" t="e">
        <f>K100/$E$14*12</f>
        <v>#DIV/0!</v>
      </c>
      <c r="M100" s="76"/>
      <c r="N100" s="191" t="e">
        <f>M100/$E$14*12</f>
        <v>#DIV/0!</v>
      </c>
      <c r="O100" s="76"/>
      <c r="P100" s="191" t="e">
        <f>O100/$E$14*12</f>
        <v>#DIV/0!</v>
      </c>
      <c r="Q100" s="76"/>
      <c r="R100" s="191" t="e">
        <f>Q100/$E$14*12</f>
        <v>#DIV/0!</v>
      </c>
      <c r="S100" s="54"/>
      <c r="T100" s="54"/>
      <c r="U100" s="54"/>
    </row>
    <row r="101" spans="1:21" s="237" customFormat="1">
      <c r="A101" s="240"/>
      <c r="B101" s="257"/>
      <c r="C101" s="250"/>
      <c r="D101" s="251" t="s">
        <v>23</v>
      </c>
      <c r="E101" s="73">
        <f>SUM(E99:E100)</f>
        <v>0</v>
      </c>
      <c r="F101" s="242" t="e">
        <f>E101/$F$14*12</f>
        <v>#DIV/0!</v>
      </c>
      <c r="G101" s="73">
        <f>SUM(G99:G100)</f>
        <v>0</v>
      </c>
      <c r="H101" s="242" t="e">
        <f>G101/$F$14*12</f>
        <v>#DIV/0!</v>
      </c>
      <c r="I101" s="73">
        <f>SUM(I99:I100)</f>
        <v>0</v>
      </c>
      <c r="J101" s="242" t="e">
        <f>I101/$F$14*12</f>
        <v>#DIV/0!</v>
      </c>
      <c r="K101" s="73">
        <f>SUM(K99:K100)</f>
        <v>0</v>
      </c>
      <c r="L101" s="242" t="e">
        <f>K101/$F$14*12</f>
        <v>#DIV/0!</v>
      </c>
      <c r="M101" s="73">
        <f>SUM(M99:M100)</f>
        <v>0</v>
      </c>
      <c r="N101" s="242" t="e">
        <f>M101/$F$14*12</f>
        <v>#DIV/0!</v>
      </c>
      <c r="O101" s="73">
        <f>SUM(O99:O100)</f>
        <v>0</v>
      </c>
      <c r="P101" s="242" t="e">
        <f>O101/$F$14*12</f>
        <v>#DIV/0!</v>
      </c>
      <c r="Q101" s="73">
        <f>SUM(Q99:Q100)</f>
        <v>0</v>
      </c>
      <c r="R101" s="242" t="e">
        <f>Q101/$F$14*12</f>
        <v>#DIV/0!</v>
      </c>
      <c r="S101" s="240"/>
      <c r="T101" s="240"/>
      <c r="U101" s="240"/>
    </row>
    <row r="102" spans="1:21" ht="15" customHeight="1">
      <c r="A102" s="54"/>
      <c r="B102" s="193"/>
      <c r="C102" s="434" t="s">
        <v>23</v>
      </c>
      <c r="D102" s="435"/>
      <c r="E102" s="435"/>
      <c r="F102" s="435"/>
      <c r="G102" s="435"/>
      <c r="H102" s="435"/>
      <c r="I102" s="435"/>
      <c r="J102" s="435"/>
      <c r="K102" s="435"/>
      <c r="L102" s="435"/>
      <c r="M102" s="435"/>
      <c r="N102" s="435"/>
      <c r="O102" s="435"/>
      <c r="P102" s="435"/>
      <c r="Q102" s="435"/>
      <c r="R102" s="436"/>
      <c r="S102" s="54"/>
      <c r="T102" s="54"/>
      <c r="U102" s="54"/>
    </row>
    <row r="103" spans="1:21">
      <c r="A103" s="54"/>
      <c r="B103" s="193"/>
      <c r="C103" s="206"/>
      <c r="D103" s="207" t="s">
        <v>41</v>
      </c>
      <c r="E103" s="90">
        <f>SUM(E67+E71+E75+E79+E83+E87+E91+E95+E99)</f>
        <v>0</v>
      </c>
      <c r="F103" s="242" t="e">
        <f>E103/$D$15*12</f>
        <v>#DIV/0!</v>
      </c>
      <c r="G103" s="90">
        <f>SUM(G67+G71+G75+G79+G83+G87+G91+G95+G99)</f>
        <v>0</v>
      </c>
      <c r="H103" s="242" t="e">
        <f>G103/$D$15*12</f>
        <v>#DIV/0!</v>
      </c>
      <c r="I103" s="90">
        <f>SUM(I67+I71+I75+I79+I83+I87+I91+I95+I99)</f>
        <v>0</v>
      </c>
      <c r="J103" s="242" t="e">
        <f>I103/$D$15*12</f>
        <v>#DIV/0!</v>
      </c>
      <c r="K103" s="90">
        <f>SUM(K67+K71+K75+K79+K83+K87+K91+K95+K99)</f>
        <v>0</v>
      </c>
      <c r="L103" s="242" t="e">
        <f>K103/$D$15*12</f>
        <v>#DIV/0!</v>
      </c>
      <c r="M103" s="90">
        <f>SUM(M67+M71+M75+M79+M83+M87+M91+M95+M99)</f>
        <v>0</v>
      </c>
      <c r="N103" s="242" t="e">
        <f>M103/$D$15*12</f>
        <v>#DIV/0!</v>
      </c>
      <c r="O103" s="90">
        <f>SUM(O67+O71+O75+O79+O83+O87+O91+O95+O99)</f>
        <v>0</v>
      </c>
      <c r="P103" s="242" t="e">
        <f>O103/$D$15*12</f>
        <v>#DIV/0!</v>
      </c>
      <c r="Q103" s="90">
        <f>SUM(Q67+Q71+Q75+Q79+Q83+Q87+Q91+Q95+Q99)</f>
        <v>0</v>
      </c>
      <c r="R103" s="242" t="e">
        <f>Q103/$D$15*12</f>
        <v>#DIV/0!</v>
      </c>
      <c r="S103" s="54"/>
      <c r="T103" s="54"/>
      <c r="U103" s="54"/>
    </row>
    <row r="104" spans="1:21">
      <c r="A104" s="54"/>
      <c r="B104" s="193"/>
      <c r="C104" s="206"/>
      <c r="D104" s="207" t="s">
        <v>59</v>
      </c>
      <c r="E104" s="90">
        <f>SUM(E68+E72+E76+E80+E84+E88+E92+E96+E100)</f>
        <v>0</v>
      </c>
      <c r="F104" s="242" t="e">
        <f>E104/$E$15*12</f>
        <v>#DIV/0!</v>
      </c>
      <c r="G104" s="90">
        <f>SUM(G68+G72+G76+G80+G84+G88+G92+G96+G100)</f>
        <v>0</v>
      </c>
      <c r="H104" s="242" t="e">
        <f>G104/$E$15*12</f>
        <v>#DIV/0!</v>
      </c>
      <c r="I104" s="90">
        <f>SUM(I68+I72+I76+I80+I84+I88+I92+I96+I100)</f>
        <v>0</v>
      </c>
      <c r="J104" s="242" t="e">
        <f>I104/$E$15*12</f>
        <v>#DIV/0!</v>
      </c>
      <c r="K104" s="90">
        <f>SUM(K68+K72+K76+K80+K84+K88+K92+K96+K100)</f>
        <v>0</v>
      </c>
      <c r="L104" s="242" t="e">
        <f>K104/$E$15*12</f>
        <v>#DIV/0!</v>
      </c>
      <c r="M104" s="90">
        <f>SUM(M68+M72+M76+M80+M84+M88+M92+M96+M100)</f>
        <v>0</v>
      </c>
      <c r="N104" s="242" t="e">
        <f>M104/$E$15*12</f>
        <v>#DIV/0!</v>
      </c>
      <c r="O104" s="90">
        <f>SUM(O68+O72+O76+O80+O84+O88+O92+O96+O100)</f>
        <v>0</v>
      </c>
      <c r="P104" s="242" t="e">
        <f>O104/$E$15*12</f>
        <v>#DIV/0!</v>
      </c>
      <c r="Q104" s="90">
        <f>SUM(Q68+Q72+Q76+Q80+Q84+Q88+Q92+Q96+Q100)</f>
        <v>0</v>
      </c>
      <c r="R104" s="242" t="e">
        <f>Q104/$E$15*12</f>
        <v>#DIV/0!</v>
      </c>
      <c r="S104" s="54"/>
      <c r="T104" s="54"/>
      <c r="U104" s="54"/>
    </row>
    <row r="105" spans="1:21">
      <c r="A105" s="54"/>
      <c r="B105" s="193"/>
      <c r="C105" s="206"/>
      <c r="D105" s="207" t="s">
        <v>23</v>
      </c>
      <c r="E105" s="249">
        <f>SUM(E103:E104)</f>
        <v>0</v>
      </c>
      <c r="F105" s="242" t="e">
        <f>E105/$F$15*12</f>
        <v>#DIV/0!</v>
      </c>
      <c r="G105" s="249">
        <f>SUM(G103:G104)</f>
        <v>0</v>
      </c>
      <c r="H105" s="242" t="e">
        <f>G105/$F$15*12</f>
        <v>#DIV/0!</v>
      </c>
      <c r="I105" s="249">
        <f>SUM(I103:I104)</f>
        <v>0</v>
      </c>
      <c r="J105" s="242" t="e">
        <f>I105/$F$15*12</f>
        <v>#DIV/0!</v>
      </c>
      <c r="K105" s="249">
        <f>SUM(K103:K104)</f>
        <v>0</v>
      </c>
      <c r="L105" s="242" t="e">
        <f>K105/$F$15*12</f>
        <v>#DIV/0!</v>
      </c>
      <c r="M105" s="249">
        <f>SUM(M103:M104)</f>
        <v>0</v>
      </c>
      <c r="N105" s="242" t="e">
        <f>M105/$F$15*12</f>
        <v>#DIV/0!</v>
      </c>
      <c r="O105" s="249">
        <f>SUM(O103:O104)</f>
        <v>0</v>
      </c>
      <c r="P105" s="242" t="e">
        <f>O105/$F$15*12</f>
        <v>#DIV/0!</v>
      </c>
      <c r="Q105" s="249">
        <f>SUM(Q103:Q104)</f>
        <v>0</v>
      </c>
      <c r="R105" s="242" t="e">
        <f>Q105/$F$15*12</f>
        <v>#DIV/0!</v>
      </c>
      <c r="S105" s="54"/>
      <c r="T105" s="54"/>
      <c r="U105" s="54"/>
    </row>
    <row r="106" spans="1:21">
      <c r="A106" s="54"/>
      <c r="B106" s="193"/>
      <c r="C106" s="54"/>
      <c r="D106" s="54"/>
      <c r="E106" s="54"/>
      <c r="F106" s="236"/>
      <c r="G106" s="54"/>
      <c r="H106" s="236"/>
      <c r="I106" s="54"/>
      <c r="J106" s="236"/>
      <c r="K106" s="54"/>
      <c r="L106" s="54"/>
      <c r="M106" s="54"/>
      <c r="N106" s="236"/>
      <c r="O106" s="54"/>
      <c r="P106" s="236"/>
      <c r="Q106" s="54"/>
      <c r="R106" s="236"/>
      <c r="S106" s="54"/>
      <c r="T106" s="54"/>
      <c r="U106" s="54"/>
    </row>
    <row r="107" spans="1:21" ht="15.75" customHeight="1">
      <c r="A107" s="437" t="s">
        <v>130</v>
      </c>
      <c r="B107" s="433"/>
      <c r="C107" s="433"/>
      <c r="D107" s="433"/>
      <c r="E107" s="433"/>
      <c r="F107" s="433"/>
      <c r="G107" s="433"/>
      <c r="H107" s="433"/>
      <c r="I107" s="433"/>
      <c r="J107" s="433"/>
      <c r="K107" s="433"/>
      <c r="L107" s="433"/>
      <c r="M107" s="433"/>
      <c r="N107" s="433"/>
      <c r="O107" s="433"/>
      <c r="P107" s="433"/>
      <c r="Q107" s="433"/>
      <c r="R107" s="433"/>
      <c r="S107" s="433"/>
      <c r="T107" s="433"/>
      <c r="U107" s="433"/>
    </row>
    <row r="108" spans="1:21" ht="15.75" customHeight="1">
      <c r="A108" s="255"/>
      <c r="B108" s="258"/>
      <c r="C108" s="255"/>
      <c r="D108" s="255"/>
      <c r="E108" s="255"/>
      <c r="F108" s="255"/>
      <c r="G108" s="255"/>
      <c r="H108" s="255"/>
      <c r="I108" s="255"/>
      <c r="J108" s="255"/>
      <c r="K108" s="255"/>
      <c r="L108" s="255"/>
      <c r="M108" s="255"/>
      <c r="N108" s="255"/>
      <c r="O108" s="255"/>
      <c r="P108" s="255"/>
      <c r="Q108" s="255"/>
      <c r="R108" s="255"/>
      <c r="S108" s="255"/>
      <c r="T108" s="255"/>
      <c r="U108" s="255"/>
    </row>
    <row r="109" spans="1:21">
      <c r="A109" s="54"/>
      <c r="B109" s="193"/>
      <c r="C109" s="56"/>
      <c r="D109" s="108" t="s">
        <v>233</v>
      </c>
      <c r="E109" s="108" t="s">
        <v>234</v>
      </c>
      <c r="F109" s="108" t="s">
        <v>235</v>
      </c>
      <c r="G109" s="108" t="s">
        <v>236</v>
      </c>
      <c r="H109" s="254" t="s">
        <v>237</v>
      </c>
      <c r="I109" s="108" t="s">
        <v>238</v>
      </c>
      <c r="J109" s="254" t="s">
        <v>302</v>
      </c>
      <c r="K109" s="108" t="s">
        <v>303</v>
      </c>
      <c r="L109" s="160" t="s">
        <v>305</v>
      </c>
      <c r="M109" s="160" t="s">
        <v>306</v>
      </c>
      <c r="N109" s="160" t="s">
        <v>307</v>
      </c>
      <c r="O109" s="160" t="s">
        <v>308</v>
      </c>
      <c r="P109" s="160" t="s">
        <v>309</v>
      </c>
      <c r="Q109" s="160" t="s">
        <v>310</v>
      </c>
      <c r="R109" s="160" t="s">
        <v>311</v>
      </c>
      <c r="S109" s="160" t="s">
        <v>312</v>
      </c>
      <c r="T109" s="160" t="s">
        <v>313</v>
      </c>
      <c r="U109" s="56"/>
    </row>
    <row r="110" spans="1:21" ht="82.8">
      <c r="A110" s="54"/>
      <c r="B110" s="193"/>
      <c r="C110" s="186" t="s">
        <v>15</v>
      </c>
      <c r="D110" s="186" t="s">
        <v>16</v>
      </c>
      <c r="E110" s="187" t="s">
        <v>141</v>
      </c>
      <c r="F110" s="239" t="s">
        <v>142</v>
      </c>
      <c r="G110" s="187" t="s">
        <v>143</v>
      </c>
      <c r="H110" s="239" t="s">
        <v>144</v>
      </c>
      <c r="I110" s="187" t="s">
        <v>145</v>
      </c>
      <c r="J110" s="239" t="s">
        <v>146</v>
      </c>
      <c r="K110" s="187" t="s">
        <v>147</v>
      </c>
      <c r="L110" s="187" t="s">
        <v>148</v>
      </c>
      <c r="M110" s="187" t="s">
        <v>149</v>
      </c>
      <c r="N110" s="239" t="s">
        <v>150</v>
      </c>
      <c r="O110" s="187" t="s">
        <v>151</v>
      </c>
      <c r="P110" s="239" t="s">
        <v>152</v>
      </c>
      <c r="Q110" s="187" t="s">
        <v>153</v>
      </c>
      <c r="R110" s="239" t="s">
        <v>154</v>
      </c>
      <c r="S110" s="187" t="s">
        <v>155</v>
      </c>
      <c r="T110" s="187" t="s">
        <v>156</v>
      </c>
      <c r="U110" s="54"/>
    </row>
    <row r="111" spans="1:21">
      <c r="A111" s="54"/>
      <c r="B111" s="193"/>
      <c r="C111" s="428" t="s">
        <v>304</v>
      </c>
      <c r="D111" s="429"/>
      <c r="E111" s="429"/>
      <c r="F111" s="429"/>
      <c r="G111" s="429"/>
      <c r="H111" s="429"/>
      <c r="I111" s="429"/>
      <c r="J111" s="429"/>
      <c r="K111" s="429"/>
      <c r="L111" s="429"/>
      <c r="M111" s="429"/>
      <c r="N111" s="429"/>
      <c r="O111" s="429"/>
      <c r="P111" s="429"/>
      <c r="Q111" s="429"/>
      <c r="R111" s="429"/>
      <c r="S111" s="429"/>
      <c r="T111" s="430"/>
      <c r="U111" s="54"/>
    </row>
    <row r="112" spans="1:21">
      <c r="A112" s="54"/>
      <c r="B112" s="193">
        <v>46</v>
      </c>
      <c r="C112" s="203"/>
      <c r="D112" s="204" t="s">
        <v>41</v>
      </c>
      <c r="E112" s="76"/>
      <c r="F112" s="191" t="e">
        <f>E112/$D$6*12</f>
        <v>#DIV/0!</v>
      </c>
      <c r="G112" s="76"/>
      <c r="H112" s="191" t="e">
        <f>G112/$D$6*12</f>
        <v>#DIV/0!</v>
      </c>
      <c r="I112" s="76"/>
      <c r="J112" s="191" t="e">
        <f>I112/$D$6*12</f>
        <v>#DIV/0!</v>
      </c>
      <c r="K112" s="76"/>
      <c r="L112" s="191" t="e">
        <f>K112/$D$6*12</f>
        <v>#DIV/0!</v>
      </c>
      <c r="M112" s="76"/>
      <c r="N112" s="191" t="e">
        <f>M112/$D$6*12</f>
        <v>#DIV/0!</v>
      </c>
      <c r="O112" s="76"/>
      <c r="P112" s="191" t="e">
        <f>O112/$D$6*12</f>
        <v>#DIV/0!</v>
      </c>
      <c r="Q112" s="76"/>
      <c r="R112" s="191" t="e">
        <f>Q112/$D$6*12</f>
        <v>#DIV/0!</v>
      </c>
      <c r="S112" s="76"/>
      <c r="T112" s="191" t="e">
        <f>S112/$D$6*12</f>
        <v>#DIV/0!</v>
      </c>
      <c r="U112" s="54"/>
    </row>
    <row r="113" spans="1:21">
      <c r="A113" s="54"/>
      <c r="B113" s="193">
        <v>47</v>
      </c>
      <c r="C113" s="203"/>
      <c r="D113" s="204" t="s">
        <v>59</v>
      </c>
      <c r="E113" s="76"/>
      <c r="F113" s="191" t="e">
        <f>E113/$E$6*12</f>
        <v>#DIV/0!</v>
      </c>
      <c r="G113" s="76"/>
      <c r="H113" s="191" t="e">
        <f>G113/$E$6*12</f>
        <v>#DIV/0!</v>
      </c>
      <c r="I113" s="76"/>
      <c r="J113" s="191" t="e">
        <f>I113/$E$6*12</f>
        <v>#DIV/0!</v>
      </c>
      <c r="K113" s="76"/>
      <c r="L113" s="191" t="e">
        <f>K113/$E$6*12</f>
        <v>#DIV/0!</v>
      </c>
      <c r="M113" s="76"/>
      <c r="N113" s="191" t="e">
        <f>M113/$E$6*12</f>
        <v>#DIV/0!</v>
      </c>
      <c r="O113" s="76"/>
      <c r="P113" s="191" t="e">
        <f>O113/$E$6*12</f>
        <v>#DIV/0!</v>
      </c>
      <c r="Q113" s="76"/>
      <c r="R113" s="191" t="e">
        <f>Q113/$E$6*12</f>
        <v>#DIV/0!</v>
      </c>
      <c r="S113" s="76"/>
      <c r="T113" s="191" t="e">
        <f>S113/$E$6*12</f>
        <v>#DIV/0!</v>
      </c>
      <c r="U113" s="54"/>
    </row>
    <row r="114" spans="1:21">
      <c r="A114" s="54"/>
      <c r="B114" s="193"/>
      <c r="C114" s="206"/>
      <c r="D114" s="207" t="s">
        <v>23</v>
      </c>
      <c r="E114" s="192">
        <f>SUM(E112:E113)</f>
        <v>0</v>
      </c>
      <c r="F114" s="191" t="e">
        <f>E114/$F$6*12</f>
        <v>#DIV/0!</v>
      </c>
      <c r="G114" s="192">
        <f>SUM(G112:G113)</f>
        <v>0</v>
      </c>
      <c r="H114" s="191" t="e">
        <f>G114/$F$6*12</f>
        <v>#DIV/0!</v>
      </c>
      <c r="I114" s="192">
        <f>SUM(I112:I113)</f>
        <v>0</v>
      </c>
      <c r="J114" s="191" t="e">
        <f>I114/$F$6*12</f>
        <v>#DIV/0!</v>
      </c>
      <c r="K114" s="192">
        <f>SUM(K112:K113)</f>
        <v>0</v>
      </c>
      <c r="L114" s="191" t="e">
        <f>K114/$F$6*12</f>
        <v>#DIV/0!</v>
      </c>
      <c r="M114" s="192">
        <f>SUM(M112:M113)</f>
        <v>0</v>
      </c>
      <c r="N114" s="191" t="e">
        <f>M114/$F$6*12</f>
        <v>#DIV/0!</v>
      </c>
      <c r="O114" s="192">
        <f>SUM(O112:O113)</f>
        <v>0</v>
      </c>
      <c r="P114" s="191" t="e">
        <f>O114/$F$6*12</f>
        <v>#DIV/0!</v>
      </c>
      <c r="Q114" s="192">
        <f>SUM(Q112:Q113)</f>
        <v>0</v>
      </c>
      <c r="R114" s="191" t="e">
        <f>Q114/$F$6*12</f>
        <v>#DIV/0!</v>
      </c>
      <c r="S114" s="192">
        <f>SUM(S112:S113)</f>
        <v>0</v>
      </c>
      <c r="T114" s="191" t="e">
        <f>S114/$F$6*12</f>
        <v>#DIV/0!</v>
      </c>
      <c r="U114" s="54"/>
    </row>
    <row r="115" spans="1:21">
      <c r="A115" s="54"/>
      <c r="B115" s="193"/>
      <c r="C115" s="428" t="s">
        <v>120</v>
      </c>
      <c r="D115" s="429"/>
      <c r="E115" s="429"/>
      <c r="F115" s="429"/>
      <c r="G115" s="429"/>
      <c r="H115" s="429"/>
      <c r="I115" s="429"/>
      <c r="J115" s="429"/>
      <c r="K115" s="429"/>
      <c r="L115" s="429"/>
      <c r="M115" s="429"/>
      <c r="N115" s="429"/>
      <c r="O115" s="429"/>
      <c r="P115" s="429"/>
      <c r="Q115" s="429"/>
      <c r="R115" s="429"/>
      <c r="S115" s="429"/>
      <c r="T115" s="430"/>
      <c r="U115" s="54"/>
    </row>
    <row r="116" spans="1:21">
      <c r="A116" s="54"/>
      <c r="B116" s="193">
        <v>48</v>
      </c>
      <c r="C116" s="203"/>
      <c r="D116" s="204" t="s">
        <v>41</v>
      </c>
      <c r="E116" s="76"/>
      <c r="F116" s="245" t="e">
        <f>E116/$D$7*12</f>
        <v>#DIV/0!</v>
      </c>
      <c r="G116" s="76"/>
      <c r="H116" s="245" t="e">
        <f>G116/$D$7*12</f>
        <v>#DIV/0!</v>
      </c>
      <c r="I116" s="76"/>
      <c r="J116" s="245" t="e">
        <f>I116/$D$7*12</f>
        <v>#DIV/0!</v>
      </c>
      <c r="K116" s="76"/>
      <c r="L116" s="245" t="e">
        <f>K116/$D$7*12</f>
        <v>#DIV/0!</v>
      </c>
      <c r="M116" s="76"/>
      <c r="N116" s="245" t="e">
        <f>M116/$D$7*12</f>
        <v>#DIV/0!</v>
      </c>
      <c r="O116" s="76"/>
      <c r="P116" s="245" t="e">
        <f>O116/$D$7*12</f>
        <v>#DIV/0!</v>
      </c>
      <c r="Q116" s="76"/>
      <c r="R116" s="245" t="e">
        <f>Q116/$D$7*12</f>
        <v>#DIV/0!</v>
      </c>
      <c r="S116" s="76"/>
      <c r="T116" s="245" t="e">
        <f>S116/$D$7*12</f>
        <v>#DIV/0!</v>
      </c>
      <c r="U116" s="54"/>
    </row>
    <row r="117" spans="1:21">
      <c r="A117" s="54"/>
      <c r="B117" s="193">
        <v>49</v>
      </c>
      <c r="C117" s="203"/>
      <c r="D117" s="204" t="s">
        <v>59</v>
      </c>
      <c r="E117" s="76"/>
      <c r="F117" s="245" t="e">
        <f>E117/$E$7*12</f>
        <v>#DIV/0!</v>
      </c>
      <c r="G117" s="76"/>
      <c r="H117" s="245" t="e">
        <f>G117/$E$7*12</f>
        <v>#DIV/0!</v>
      </c>
      <c r="I117" s="76"/>
      <c r="J117" s="245" t="e">
        <f>I117/$E$7*12</f>
        <v>#DIV/0!</v>
      </c>
      <c r="K117" s="76"/>
      <c r="L117" s="245" t="e">
        <f>K117/$E$7*12</f>
        <v>#DIV/0!</v>
      </c>
      <c r="M117" s="76"/>
      <c r="N117" s="245" t="e">
        <f>M117/$E$7*12</f>
        <v>#DIV/0!</v>
      </c>
      <c r="O117" s="76"/>
      <c r="P117" s="245" t="e">
        <f>O117/$E$7*12</f>
        <v>#DIV/0!</v>
      </c>
      <c r="Q117" s="76"/>
      <c r="R117" s="245" t="e">
        <f>Q117/$E$7*12</f>
        <v>#DIV/0!</v>
      </c>
      <c r="S117" s="76"/>
      <c r="T117" s="245" t="e">
        <f>S117/$E$7*12</f>
        <v>#DIV/0!</v>
      </c>
      <c r="U117" s="54"/>
    </row>
    <row r="118" spans="1:21">
      <c r="A118" s="54"/>
      <c r="B118" s="193"/>
      <c r="C118" s="206"/>
      <c r="D118" s="207" t="s">
        <v>23</v>
      </c>
      <c r="E118" s="192">
        <f>SUM(E116:E117)</f>
        <v>0</v>
      </c>
      <c r="F118" s="191" t="e">
        <f>E118/$F$7*12</f>
        <v>#DIV/0!</v>
      </c>
      <c r="G118" s="192">
        <v>0</v>
      </c>
      <c r="H118" s="191" t="e">
        <f>G118/$F$7*12</f>
        <v>#DIV/0!</v>
      </c>
      <c r="I118" s="192">
        <f>SUM(I116:I117)</f>
        <v>0</v>
      </c>
      <c r="J118" s="191" t="e">
        <f>I118/$F$7*12</f>
        <v>#DIV/0!</v>
      </c>
      <c r="K118" s="192">
        <f>SUM(K116:K117)</f>
        <v>0</v>
      </c>
      <c r="L118" s="191" t="e">
        <f>K118/$F$7*12</f>
        <v>#DIV/0!</v>
      </c>
      <c r="M118" s="192">
        <f>SUM(M116:M117)</f>
        <v>0</v>
      </c>
      <c r="N118" s="191" t="e">
        <f>M118/$F$7*12</f>
        <v>#DIV/0!</v>
      </c>
      <c r="O118" s="192">
        <f>SUM(O116:O117)</f>
        <v>0</v>
      </c>
      <c r="P118" s="191" t="e">
        <f>O118/$F$7*12</f>
        <v>#DIV/0!</v>
      </c>
      <c r="Q118" s="192">
        <f>SUM(Q116:Q117)</f>
        <v>0</v>
      </c>
      <c r="R118" s="191" t="e">
        <f>Q118/$F$7*12</f>
        <v>#DIV/0!</v>
      </c>
      <c r="S118" s="192">
        <f>SUM(S116:S117)</f>
        <v>0</v>
      </c>
      <c r="T118" s="191" t="e">
        <f>S118/$F$7*12</f>
        <v>#DIV/0!</v>
      </c>
      <c r="U118" s="54"/>
    </row>
    <row r="119" spans="1:21">
      <c r="A119" s="54"/>
      <c r="B119" s="193"/>
      <c r="C119" s="428" t="s">
        <v>121</v>
      </c>
      <c r="D119" s="429"/>
      <c r="E119" s="429"/>
      <c r="F119" s="429"/>
      <c r="G119" s="429"/>
      <c r="H119" s="429"/>
      <c r="I119" s="429"/>
      <c r="J119" s="429"/>
      <c r="K119" s="429"/>
      <c r="L119" s="429"/>
      <c r="M119" s="429"/>
      <c r="N119" s="429"/>
      <c r="O119" s="429"/>
      <c r="P119" s="429"/>
      <c r="Q119" s="429"/>
      <c r="R119" s="429"/>
      <c r="S119" s="429"/>
      <c r="T119" s="430"/>
      <c r="U119" s="54"/>
    </row>
    <row r="120" spans="1:21">
      <c r="A120" s="54"/>
      <c r="B120" s="193">
        <v>50</v>
      </c>
      <c r="C120" s="203"/>
      <c r="D120" s="204" t="s">
        <v>41</v>
      </c>
      <c r="E120" s="76"/>
      <c r="F120" s="191" t="e">
        <f>E120/$D$8*12</f>
        <v>#DIV/0!</v>
      </c>
      <c r="G120" s="76"/>
      <c r="H120" s="191" t="e">
        <f>G120/$D$8*12</f>
        <v>#DIV/0!</v>
      </c>
      <c r="I120" s="76"/>
      <c r="J120" s="191" t="e">
        <f>I120/$D$8*12</f>
        <v>#DIV/0!</v>
      </c>
      <c r="K120" s="76"/>
      <c r="L120" s="191" t="e">
        <f>K120/$D$8*12</f>
        <v>#DIV/0!</v>
      </c>
      <c r="M120" s="76"/>
      <c r="N120" s="191" t="e">
        <f>M120/$D$8*12</f>
        <v>#DIV/0!</v>
      </c>
      <c r="O120" s="76"/>
      <c r="P120" s="191" t="e">
        <f>O120/$D$8*12</f>
        <v>#DIV/0!</v>
      </c>
      <c r="Q120" s="76"/>
      <c r="R120" s="191" t="e">
        <f>Q120/$D$8*12</f>
        <v>#DIV/0!</v>
      </c>
      <c r="S120" s="76"/>
      <c r="T120" s="191" t="e">
        <f>S120/$D$8*12</f>
        <v>#DIV/0!</v>
      </c>
      <c r="U120" s="54"/>
    </row>
    <row r="121" spans="1:21">
      <c r="A121" s="54"/>
      <c r="B121" s="193">
        <v>51</v>
      </c>
      <c r="C121" s="203"/>
      <c r="D121" s="204" t="s">
        <v>59</v>
      </c>
      <c r="E121" s="76"/>
      <c r="F121" s="191" t="e">
        <f>E121/$E$8*12</f>
        <v>#DIV/0!</v>
      </c>
      <c r="G121" s="76"/>
      <c r="H121" s="191" t="e">
        <f>G121/$E$8*12</f>
        <v>#DIV/0!</v>
      </c>
      <c r="I121" s="76"/>
      <c r="J121" s="191" t="e">
        <f>I121/$E$8*12</f>
        <v>#DIV/0!</v>
      </c>
      <c r="K121" s="76"/>
      <c r="L121" s="191" t="e">
        <f>K121/$E$8*12</f>
        <v>#DIV/0!</v>
      </c>
      <c r="M121" s="76"/>
      <c r="N121" s="191" t="e">
        <f>M121/$E$8*12</f>
        <v>#DIV/0!</v>
      </c>
      <c r="O121" s="76"/>
      <c r="P121" s="191" t="e">
        <f>O121/$E$8*12</f>
        <v>#DIV/0!</v>
      </c>
      <c r="Q121" s="76"/>
      <c r="R121" s="191" t="e">
        <f>Q121/$E$8*12</f>
        <v>#DIV/0!</v>
      </c>
      <c r="S121" s="76"/>
      <c r="T121" s="191" t="e">
        <f>S121/$E$8*12</f>
        <v>#DIV/0!</v>
      </c>
      <c r="U121" s="54"/>
    </row>
    <row r="122" spans="1:21">
      <c r="A122" s="54"/>
      <c r="B122" s="193"/>
      <c r="C122" s="206"/>
      <c r="D122" s="207" t="s">
        <v>23</v>
      </c>
      <c r="E122" s="192">
        <f>SUM(E120:E121)</f>
        <v>0</v>
      </c>
      <c r="F122" s="191" t="e">
        <f>E122/$F$8*12</f>
        <v>#DIV/0!</v>
      </c>
      <c r="G122" s="192">
        <f>SUM(G120:G121)</f>
        <v>0</v>
      </c>
      <c r="H122" s="191" t="e">
        <f>G122/$F$8*12</f>
        <v>#DIV/0!</v>
      </c>
      <c r="I122" s="192">
        <f>SUM(I120:I121)</f>
        <v>0</v>
      </c>
      <c r="J122" s="191" t="e">
        <f>I122/$F$8*12</f>
        <v>#DIV/0!</v>
      </c>
      <c r="K122" s="192">
        <f>SUM(K120:K121)</f>
        <v>0</v>
      </c>
      <c r="L122" s="191" t="e">
        <f>K122/$F$8*12</f>
        <v>#DIV/0!</v>
      </c>
      <c r="M122" s="192">
        <f>SUM(M120:M121)</f>
        <v>0</v>
      </c>
      <c r="N122" s="191" t="e">
        <f>M122/$F$8*12</f>
        <v>#DIV/0!</v>
      </c>
      <c r="O122" s="192">
        <f>SUM(O120:O121)</f>
        <v>0</v>
      </c>
      <c r="P122" s="191" t="e">
        <f>O122/$F$8*12</f>
        <v>#DIV/0!</v>
      </c>
      <c r="Q122" s="192">
        <f>SUM(Q120:Q121)</f>
        <v>0</v>
      </c>
      <c r="R122" s="191" t="e">
        <f>Q122/$F$8*12</f>
        <v>#DIV/0!</v>
      </c>
      <c r="S122" s="192">
        <f>SUM(S120:S121)</f>
        <v>0</v>
      </c>
      <c r="T122" s="191" t="e">
        <f>S122/$F$8*12</f>
        <v>#DIV/0!</v>
      </c>
      <c r="U122" s="54"/>
    </row>
    <row r="123" spans="1:21">
      <c r="A123" s="54"/>
      <c r="B123" s="193"/>
      <c r="C123" s="428" t="s">
        <v>74</v>
      </c>
      <c r="D123" s="429"/>
      <c r="E123" s="429"/>
      <c r="F123" s="429"/>
      <c r="G123" s="429"/>
      <c r="H123" s="429"/>
      <c r="I123" s="429"/>
      <c r="J123" s="429"/>
      <c r="K123" s="429"/>
      <c r="L123" s="429"/>
      <c r="M123" s="429"/>
      <c r="N123" s="429"/>
      <c r="O123" s="429"/>
      <c r="P123" s="429"/>
      <c r="Q123" s="429"/>
      <c r="R123" s="429"/>
      <c r="S123" s="429"/>
      <c r="T123" s="430"/>
      <c r="U123" s="54"/>
    </row>
    <row r="124" spans="1:21">
      <c r="A124" s="54"/>
      <c r="B124" s="193">
        <v>52</v>
      </c>
      <c r="C124" s="203"/>
      <c r="D124" s="204" t="s">
        <v>41</v>
      </c>
      <c r="E124" s="76"/>
      <c r="F124" s="191" t="e">
        <f>E124/$D$9*12</f>
        <v>#DIV/0!</v>
      </c>
      <c r="G124" s="76"/>
      <c r="H124" s="191" t="e">
        <f>G124/$D$9*12</f>
        <v>#DIV/0!</v>
      </c>
      <c r="I124" s="76"/>
      <c r="J124" s="191" t="e">
        <f>I124/$D$9*12</f>
        <v>#DIV/0!</v>
      </c>
      <c r="K124" s="76"/>
      <c r="L124" s="191" t="e">
        <f>K124/$D$9*12</f>
        <v>#DIV/0!</v>
      </c>
      <c r="M124" s="76"/>
      <c r="N124" s="191" t="e">
        <f>M124/$D$9*12</f>
        <v>#DIV/0!</v>
      </c>
      <c r="O124" s="76"/>
      <c r="P124" s="191" t="e">
        <f>O124/$D$9*12</f>
        <v>#DIV/0!</v>
      </c>
      <c r="Q124" s="76"/>
      <c r="R124" s="191" t="e">
        <f>Q124/$D$9*12</f>
        <v>#DIV/0!</v>
      </c>
      <c r="S124" s="76"/>
      <c r="T124" s="191" t="e">
        <f>S124/$D$9*12</f>
        <v>#DIV/0!</v>
      </c>
      <c r="U124" s="54"/>
    </row>
    <row r="125" spans="1:21">
      <c r="A125" s="54"/>
      <c r="B125" s="193">
        <v>53</v>
      </c>
      <c r="C125" s="203"/>
      <c r="D125" s="204" t="s">
        <v>59</v>
      </c>
      <c r="E125" s="76"/>
      <c r="F125" s="191" t="e">
        <f>E125/$E$9*12</f>
        <v>#DIV/0!</v>
      </c>
      <c r="G125" s="76"/>
      <c r="H125" s="191" t="e">
        <f>G125/$E$9*12</f>
        <v>#DIV/0!</v>
      </c>
      <c r="I125" s="76"/>
      <c r="J125" s="191" t="e">
        <f>I125/$E$9*12</f>
        <v>#DIV/0!</v>
      </c>
      <c r="K125" s="76"/>
      <c r="L125" s="191" t="e">
        <f>K125/$E$9*12</f>
        <v>#DIV/0!</v>
      </c>
      <c r="M125" s="76"/>
      <c r="N125" s="191" t="e">
        <f>M125/$E$9*12</f>
        <v>#DIV/0!</v>
      </c>
      <c r="O125" s="76"/>
      <c r="P125" s="191" t="e">
        <f>O125/$E$9*12</f>
        <v>#DIV/0!</v>
      </c>
      <c r="Q125" s="76"/>
      <c r="R125" s="191" t="e">
        <f>Q125/$E$9*12</f>
        <v>#DIV/0!</v>
      </c>
      <c r="S125" s="76"/>
      <c r="T125" s="191" t="e">
        <f>S125/$E$9*12</f>
        <v>#DIV/0!</v>
      </c>
      <c r="U125" s="54"/>
    </row>
    <row r="126" spans="1:21">
      <c r="A126" s="54"/>
      <c r="B126" s="193"/>
      <c r="C126" s="206"/>
      <c r="D126" s="207" t="s">
        <v>23</v>
      </c>
      <c r="E126" s="192">
        <f>SUM(E124:E125)</f>
        <v>0</v>
      </c>
      <c r="F126" s="191" t="e">
        <f>E126/$F$9*12</f>
        <v>#DIV/0!</v>
      </c>
      <c r="G126" s="192">
        <f>SUM(G124:G125)</f>
        <v>0</v>
      </c>
      <c r="H126" s="191" t="e">
        <f>G126/$F$9*12</f>
        <v>#DIV/0!</v>
      </c>
      <c r="I126" s="192">
        <f>SUM(I124:I125)</f>
        <v>0</v>
      </c>
      <c r="J126" s="191" t="e">
        <f>I126/$F$9*12</f>
        <v>#DIV/0!</v>
      </c>
      <c r="K126" s="192">
        <f>SUM(K124:K125)</f>
        <v>0</v>
      </c>
      <c r="L126" s="191" t="e">
        <f>K126/$F$9*12</f>
        <v>#DIV/0!</v>
      </c>
      <c r="M126" s="192">
        <f>SUM(M124:M125)</f>
        <v>0</v>
      </c>
      <c r="N126" s="191" t="e">
        <f>M126/$F$9*12</f>
        <v>#DIV/0!</v>
      </c>
      <c r="O126" s="192">
        <f>SUM(O124:O125)</f>
        <v>0</v>
      </c>
      <c r="P126" s="191" t="e">
        <f>O126/$F$9*12</f>
        <v>#DIV/0!</v>
      </c>
      <c r="Q126" s="192">
        <f>SUM(Q124:Q125)</f>
        <v>0</v>
      </c>
      <c r="R126" s="191" t="e">
        <f>Q126/$F$9*12</f>
        <v>#DIV/0!</v>
      </c>
      <c r="S126" s="192">
        <f>SUM(S124:S125)</f>
        <v>0</v>
      </c>
      <c r="T126" s="191" t="e">
        <f>S126/$F$9*12</f>
        <v>#DIV/0!</v>
      </c>
      <c r="U126" s="54"/>
    </row>
    <row r="127" spans="1:21">
      <c r="A127" s="54"/>
      <c r="B127" s="193"/>
      <c r="C127" s="428" t="s">
        <v>122</v>
      </c>
      <c r="D127" s="429"/>
      <c r="E127" s="429"/>
      <c r="F127" s="429"/>
      <c r="G127" s="429"/>
      <c r="H127" s="429"/>
      <c r="I127" s="429"/>
      <c r="J127" s="429"/>
      <c r="K127" s="429"/>
      <c r="L127" s="429"/>
      <c r="M127" s="429"/>
      <c r="N127" s="429"/>
      <c r="O127" s="429"/>
      <c r="P127" s="429"/>
      <c r="Q127" s="429"/>
      <c r="R127" s="429"/>
      <c r="S127" s="429"/>
      <c r="T127" s="430"/>
      <c r="U127" s="54"/>
    </row>
    <row r="128" spans="1:21">
      <c r="A128" s="54"/>
      <c r="B128" s="193">
        <v>54</v>
      </c>
      <c r="C128" s="203"/>
      <c r="D128" s="204" t="s">
        <v>41</v>
      </c>
      <c r="E128" s="76"/>
      <c r="F128" s="191" t="e">
        <f>E128/$D$10*12</f>
        <v>#DIV/0!</v>
      </c>
      <c r="G128" s="76"/>
      <c r="H128" s="191" t="e">
        <f>G128/$D$10*12</f>
        <v>#DIV/0!</v>
      </c>
      <c r="I128" s="76"/>
      <c r="J128" s="191" t="e">
        <f>I128/$D$10*12</f>
        <v>#DIV/0!</v>
      </c>
      <c r="K128" s="76"/>
      <c r="L128" s="191" t="e">
        <f>K128/$D$10*12</f>
        <v>#DIV/0!</v>
      </c>
      <c r="M128" s="76"/>
      <c r="N128" s="191" t="e">
        <f>M128/$D$10*12</f>
        <v>#DIV/0!</v>
      </c>
      <c r="O128" s="76"/>
      <c r="P128" s="191" t="e">
        <f>O128/$D$10*12</f>
        <v>#DIV/0!</v>
      </c>
      <c r="Q128" s="76"/>
      <c r="R128" s="191" t="e">
        <f>Q128/$D$10*12</f>
        <v>#DIV/0!</v>
      </c>
      <c r="S128" s="76"/>
      <c r="T128" s="191" t="e">
        <f>S128/$D$10*12</f>
        <v>#DIV/0!</v>
      </c>
      <c r="U128" s="54"/>
    </row>
    <row r="129" spans="1:21">
      <c r="A129" s="54"/>
      <c r="B129" s="193">
        <v>55</v>
      </c>
      <c r="C129" s="203"/>
      <c r="D129" s="204" t="s">
        <v>59</v>
      </c>
      <c r="E129" s="76"/>
      <c r="F129" s="191" t="e">
        <f>E129/$E$10*12</f>
        <v>#DIV/0!</v>
      </c>
      <c r="G129" s="76"/>
      <c r="H129" s="191" t="e">
        <f>G129/$E$10*12</f>
        <v>#DIV/0!</v>
      </c>
      <c r="I129" s="76"/>
      <c r="J129" s="191" t="e">
        <f>I129/$E$10*12</f>
        <v>#DIV/0!</v>
      </c>
      <c r="K129" s="76"/>
      <c r="L129" s="191" t="e">
        <f>K129/$E$10*12</f>
        <v>#DIV/0!</v>
      </c>
      <c r="M129" s="76"/>
      <c r="N129" s="191" t="e">
        <f>M129/$E$10*12</f>
        <v>#DIV/0!</v>
      </c>
      <c r="O129" s="76"/>
      <c r="P129" s="191" t="e">
        <f>O129/$E$10*12</f>
        <v>#DIV/0!</v>
      </c>
      <c r="Q129" s="76"/>
      <c r="R129" s="191" t="e">
        <f>Q129/$E$10*12</f>
        <v>#DIV/0!</v>
      </c>
      <c r="S129" s="76"/>
      <c r="T129" s="191" t="e">
        <f>S129/$E$10*12</f>
        <v>#DIV/0!</v>
      </c>
      <c r="U129" s="54"/>
    </row>
    <row r="130" spans="1:21">
      <c r="A130" s="54"/>
      <c r="B130" s="193"/>
      <c r="C130" s="206"/>
      <c r="D130" s="207" t="s">
        <v>23</v>
      </c>
      <c r="E130" s="192">
        <f>SUM(E128:E129)</f>
        <v>0</v>
      </c>
      <c r="F130" s="191" t="e">
        <f>E130/$F$10*12</f>
        <v>#DIV/0!</v>
      </c>
      <c r="G130" s="192">
        <f>SUM(G128:G129)</f>
        <v>0</v>
      </c>
      <c r="H130" s="191" t="e">
        <f>G130/$F$10*12</f>
        <v>#DIV/0!</v>
      </c>
      <c r="I130" s="192">
        <f>SUM(I128:I129)</f>
        <v>0</v>
      </c>
      <c r="J130" s="191" t="e">
        <f>I130/$F$10*12</f>
        <v>#DIV/0!</v>
      </c>
      <c r="K130" s="192">
        <f>SUM(K128:K129)</f>
        <v>0</v>
      </c>
      <c r="L130" s="191" t="e">
        <f>K130/$F$10*12</f>
        <v>#DIV/0!</v>
      </c>
      <c r="M130" s="192">
        <f>SUM(M128:M129)</f>
        <v>0</v>
      </c>
      <c r="N130" s="191" t="e">
        <f>M130/$F$10*12</f>
        <v>#DIV/0!</v>
      </c>
      <c r="O130" s="192">
        <f>SUM(O128:O129)</f>
        <v>0</v>
      </c>
      <c r="P130" s="191" t="e">
        <f>O130/$F$10*12</f>
        <v>#DIV/0!</v>
      </c>
      <c r="Q130" s="192">
        <f>SUM(Q128:Q129)</f>
        <v>0</v>
      </c>
      <c r="R130" s="191" t="e">
        <f>Q130/$F$10*12</f>
        <v>#DIV/0!</v>
      </c>
      <c r="S130" s="192">
        <f>SUM(S128:S129)</f>
        <v>0</v>
      </c>
      <c r="T130" s="191" t="e">
        <f>S130/$F$10*12</f>
        <v>#DIV/0!</v>
      </c>
      <c r="U130" s="54"/>
    </row>
    <row r="131" spans="1:21">
      <c r="A131" s="54"/>
      <c r="B131" s="193"/>
      <c r="C131" s="428" t="s">
        <v>53</v>
      </c>
      <c r="D131" s="429"/>
      <c r="E131" s="429"/>
      <c r="F131" s="429"/>
      <c r="G131" s="429"/>
      <c r="H131" s="429"/>
      <c r="I131" s="429"/>
      <c r="J131" s="429"/>
      <c r="K131" s="429"/>
      <c r="L131" s="429"/>
      <c r="M131" s="429"/>
      <c r="N131" s="429"/>
      <c r="O131" s="429"/>
      <c r="P131" s="429"/>
      <c r="Q131" s="429"/>
      <c r="R131" s="429"/>
      <c r="S131" s="429"/>
      <c r="T131" s="430"/>
      <c r="U131" s="54"/>
    </row>
    <row r="132" spans="1:21">
      <c r="A132" s="54"/>
      <c r="B132" s="193">
        <v>56</v>
      </c>
      <c r="C132" s="203"/>
      <c r="D132" s="204" t="s">
        <v>41</v>
      </c>
      <c r="E132" s="76"/>
      <c r="F132" s="245" t="e">
        <f>E132/$D$11*12</f>
        <v>#DIV/0!</v>
      </c>
      <c r="G132" s="76"/>
      <c r="H132" s="245" t="e">
        <f>G132/$D$11*12</f>
        <v>#DIV/0!</v>
      </c>
      <c r="I132" s="76"/>
      <c r="J132" s="245" t="e">
        <f>I132/$D$11*12</f>
        <v>#DIV/0!</v>
      </c>
      <c r="K132" s="76"/>
      <c r="L132" s="245" t="e">
        <f>K132/$D$11*12</f>
        <v>#DIV/0!</v>
      </c>
      <c r="M132" s="76"/>
      <c r="N132" s="245" t="e">
        <f>M132/$D$11*12</f>
        <v>#DIV/0!</v>
      </c>
      <c r="O132" s="76"/>
      <c r="P132" s="245" t="e">
        <f>O132/$D$11*12</f>
        <v>#DIV/0!</v>
      </c>
      <c r="Q132" s="76"/>
      <c r="R132" s="245" t="e">
        <f>Q132/$D$11*12</f>
        <v>#DIV/0!</v>
      </c>
      <c r="S132" s="76"/>
      <c r="T132" s="245" t="e">
        <f>S132/$D$11*12</f>
        <v>#DIV/0!</v>
      </c>
      <c r="U132" s="54"/>
    </row>
    <row r="133" spans="1:21">
      <c r="A133" s="54"/>
      <c r="B133" s="193">
        <v>57</v>
      </c>
      <c r="C133" s="203"/>
      <c r="D133" s="204" t="s">
        <v>59</v>
      </c>
      <c r="E133" s="76"/>
      <c r="F133" s="245" t="e">
        <f>E133/$E$11*12</f>
        <v>#DIV/0!</v>
      </c>
      <c r="G133" s="76"/>
      <c r="H133" s="245" t="e">
        <f>G133/$E$11*12</f>
        <v>#DIV/0!</v>
      </c>
      <c r="I133" s="76"/>
      <c r="J133" s="245" t="e">
        <f>I133/$E$11*12</f>
        <v>#DIV/0!</v>
      </c>
      <c r="K133" s="76"/>
      <c r="L133" s="245" t="e">
        <f>K133/$E$11*12</f>
        <v>#DIV/0!</v>
      </c>
      <c r="M133" s="76"/>
      <c r="N133" s="245" t="e">
        <f>M133/$E$11*12</f>
        <v>#DIV/0!</v>
      </c>
      <c r="O133" s="76"/>
      <c r="P133" s="245" t="e">
        <f>O133/$E$11*12</f>
        <v>#DIV/0!</v>
      </c>
      <c r="Q133" s="76"/>
      <c r="R133" s="245" t="e">
        <f>Q133/$E$11*12</f>
        <v>#DIV/0!</v>
      </c>
      <c r="S133" s="76"/>
      <c r="T133" s="245" t="e">
        <f>S133/$E$11*12</f>
        <v>#DIV/0!</v>
      </c>
      <c r="U133" s="54"/>
    </row>
    <row r="134" spans="1:21">
      <c r="A134" s="54"/>
      <c r="B134" s="193"/>
      <c r="C134" s="206"/>
      <c r="D134" s="207" t="s">
        <v>23</v>
      </c>
      <c r="E134" s="192">
        <f>SUM(E132:E133)</f>
        <v>0</v>
      </c>
      <c r="F134" s="191" t="e">
        <f>E134/$F$11*12</f>
        <v>#DIV/0!</v>
      </c>
      <c r="G134" s="192">
        <f>SUM(G132:G133)</f>
        <v>0</v>
      </c>
      <c r="H134" s="191" t="e">
        <f>G134/$F$11*12</f>
        <v>#DIV/0!</v>
      </c>
      <c r="I134" s="192">
        <f>SUM(I132:I133)</f>
        <v>0</v>
      </c>
      <c r="J134" s="191" t="e">
        <f>I134/$F$11*12</f>
        <v>#DIV/0!</v>
      </c>
      <c r="K134" s="192">
        <f>SUM(K132:K133)</f>
        <v>0</v>
      </c>
      <c r="L134" s="191" t="e">
        <f>K134/$F$11*12</f>
        <v>#DIV/0!</v>
      </c>
      <c r="M134" s="192">
        <f>SUM(M132:M133)</f>
        <v>0</v>
      </c>
      <c r="N134" s="191" t="e">
        <f>M134/$F$11*12</f>
        <v>#DIV/0!</v>
      </c>
      <c r="O134" s="192">
        <f>SUM(O132:O133)</f>
        <v>0</v>
      </c>
      <c r="P134" s="191" t="e">
        <f>O134/$F$11*12</f>
        <v>#DIV/0!</v>
      </c>
      <c r="Q134" s="192">
        <f>SUM(Q132:Q133)</f>
        <v>0</v>
      </c>
      <c r="R134" s="191" t="e">
        <f>Q134/$F$11*12</f>
        <v>#DIV/0!</v>
      </c>
      <c r="S134" s="192">
        <f>SUM(S132:S133)</f>
        <v>0</v>
      </c>
      <c r="T134" s="191" t="e">
        <f>S134/$F$11*12</f>
        <v>#DIV/0!</v>
      </c>
      <c r="U134" s="54"/>
    </row>
    <row r="135" spans="1:21">
      <c r="A135" s="54"/>
      <c r="B135" s="193"/>
      <c r="C135" s="428" t="s">
        <v>54</v>
      </c>
      <c r="D135" s="429"/>
      <c r="E135" s="429"/>
      <c r="F135" s="429"/>
      <c r="G135" s="429"/>
      <c r="H135" s="429"/>
      <c r="I135" s="429"/>
      <c r="J135" s="429"/>
      <c r="K135" s="429"/>
      <c r="L135" s="429"/>
      <c r="M135" s="429"/>
      <c r="N135" s="429"/>
      <c r="O135" s="429"/>
      <c r="P135" s="429"/>
      <c r="Q135" s="429"/>
      <c r="R135" s="429"/>
      <c r="S135" s="429"/>
      <c r="T135" s="430"/>
      <c r="U135" s="54"/>
    </row>
    <row r="136" spans="1:21">
      <c r="A136" s="54"/>
      <c r="B136" s="193">
        <v>58</v>
      </c>
      <c r="C136" s="203"/>
      <c r="D136" s="204" t="s">
        <v>41</v>
      </c>
      <c r="E136" s="76"/>
      <c r="F136" s="191" t="e">
        <f>E136/$D$12*12</f>
        <v>#DIV/0!</v>
      </c>
      <c r="G136" s="76"/>
      <c r="H136" s="191" t="e">
        <f>G136/$D$12*12</f>
        <v>#DIV/0!</v>
      </c>
      <c r="I136" s="76"/>
      <c r="J136" s="191" t="e">
        <f>I136/$D$12*12</f>
        <v>#DIV/0!</v>
      </c>
      <c r="K136" s="76"/>
      <c r="L136" s="191" t="e">
        <f>K136/$D$12*12</f>
        <v>#DIV/0!</v>
      </c>
      <c r="M136" s="76"/>
      <c r="N136" s="191" t="e">
        <f>M136/$D$12*12</f>
        <v>#DIV/0!</v>
      </c>
      <c r="O136" s="76"/>
      <c r="P136" s="191" t="e">
        <f>O136/$D$12*12</f>
        <v>#DIV/0!</v>
      </c>
      <c r="Q136" s="76"/>
      <c r="R136" s="191" t="e">
        <f>Q136/$D$12*12</f>
        <v>#DIV/0!</v>
      </c>
      <c r="S136" s="76"/>
      <c r="T136" s="191" t="e">
        <f>S136/$D$12*12</f>
        <v>#DIV/0!</v>
      </c>
      <c r="U136" s="54"/>
    </row>
    <row r="137" spans="1:21">
      <c r="A137" s="54"/>
      <c r="B137" s="193">
        <v>59</v>
      </c>
      <c r="C137" s="203"/>
      <c r="D137" s="204" t="s">
        <v>59</v>
      </c>
      <c r="E137" s="76"/>
      <c r="F137" s="191" t="e">
        <f>E137/$E$12*12</f>
        <v>#DIV/0!</v>
      </c>
      <c r="G137" s="76"/>
      <c r="H137" s="191" t="e">
        <f>G137/$E$12*12</f>
        <v>#DIV/0!</v>
      </c>
      <c r="I137" s="76"/>
      <c r="J137" s="191" t="e">
        <f>I137/$E$12*12</f>
        <v>#DIV/0!</v>
      </c>
      <c r="K137" s="76"/>
      <c r="L137" s="191" t="e">
        <f>K137/$E$12*12</f>
        <v>#DIV/0!</v>
      </c>
      <c r="M137" s="76"/>
      <c r="N137" s="191" t="e">
        <f>M137/$E$12*12</f>
        <v>#DIV/0!</v>
      </c>
      <c r="O137" s="76"/>
      <c r="P137" s="191" t="e">
        <f>O137/$E$12*12</f>
        <v>#DIV/0!</v>
      </c>
      <c r="Q137" s="76"/>
      <c r="R137" s="191" t="e">
        <f>Q137/$E$12*12</f>
        <v>#DIV/0!</v>
      </c>
      <c r="S137" s="76"/>
      <c r="T137" s="191" t="e">
        <f>S137/$E$12*12</f>
        <v>#DIV/0!</v>
      </c>
      <c r="U137" s="54"/>
    </row>
    <row r="138" spans="1:21">
      <c r="A138" s="54"/>
      <c r="B138" s="193"/>
      <c r="C138" s="206"/>
      <c r="D138" s="207" t="s">
        <v>23</v>
      </c>
      <c r="E138" s="192">
        <f>SUM(E136:E137)</f>
        <v>0</v>
      </c>
      <c r="F138" s="191" t="e">
        <f>E138/$F$12*12</f>
        <v>#DIV/0!</v>
      </c>
      <c r="G138" s="192">
        <f>SUM(G136:G137)</f>
        <v>0</v>
      </c>
      <c r="H138" s="191" t="e">
        <f>G138/$F$12*12</f>
        <v>#DIV/0!</v>
      </c>
      <c r="I138" s="192">
        <f>SUM(I136:I137)</f>
        <v>0</v>
      </c>
      <c r="J138" s="191" t="e">
        <f>I138/$F$12*12</f>
        <v>#DIV/0!</v>
      </c>
      <c r="K138" s="192">
        <f>SUM(K136:K137)</f>
        <v>0</v>
      </c>
      <c r="L138" s="191" t="e">
        <f>K138/$F$12*12</f>
        <v>#DIV/0!</v>
      </c>
      <c r="M138" s="192">
        <f>SUM(M136:M137)</f>
        <v>0</v>
      </c>
      <c r="N138" s="191" t="e">
        <f>M138/$F$12*12</f>
        <v>#DIV/0!</v>
      </c>
      <c r="O138" s="192">
        <f>SUM(O136:O137)</f>
        <v>0</v>
      </c>
      <c r="P138" s="191" t="e">
        <f>O138/$F$12*12</f>
        <v>#DIV/0!</v>
      </c>
      <c r="Q138" s="192">
        <f>SUM(Q136:Q137)</f>
        <v>0</v>
      </c>
      <c r="R138" s="191" t="e">
        <f>Q138/$F$12*12</f>
        <v>#DIV/0!</v>
      </c>
      <c r="S138" s="192">
        <f>SUM(S136:S137)</f>
        <v>0</v>
      </c>
      <c r="T138" s="191" t="e">
        <f>S138/$F$12*12</f>
        <v>#DIV/0!</v>
      </c>
      <c r="U138" s="54"/>
    </row>
    <row r="139" spans="1:21">
      <c r="A139" s="54"/>
      <c r="B139" s="193"/>
      <c r="C139" s="428" t="s">
        <v>55</v>
      </c>
      <c r="D139" s="429"/>
      <c r="E139" s="429"/>
      <c r="F139" s="429"/>
      <c r="G139" s="429"/>
      <c r="H139" s="429"/>
      <c r="I139" s="429"/>
      <c r="J139" s="429"/>
      <c r="K139" s="429"/>
      <c r="L139" s="429"/>
      <c r="M139" s="429"/>
      <c r="N139" s="429"/>
      <c r="O139" s="429"/>
      <c r="P139" s="429"/>
      <c r="Q139" s="429"/>
      <c r="R139" s="429"/>
      <c r="S139" s="429"/>
      <c r="T139" s="430"/>
      <c r="U139" s="54"/>
    </row>
    <row r="140" spans="1:21">
      <c r="A140" s="54"/>
      <c r="B140" s="193">
        <v>60</v>
      </c>
      <c r="C140" s="203"/>
      <c r="D140" s="204" t="s">
        <v>41</v>
      </c>
      <c r="E140" s="76"/>
      <c r="F140" s="191" t="e">
        <f>E140/$D$13*12</f>
        <v>#DIV/0!</v>
      </c>
      <c r="G140" s="76"/>
      <c r="H140" s="191" t="e">
        <f>G140/$D$13*12</f>
        <v>#DIV/0!</v>
      </c>
      <c r="I140" s="76"/>
      <c r="J140" s="191" t="e">
        <f>I140/$D$13*12</f>
        <v>#DIV/0!</v>
      </c>
      <c r="K140" s="76"/>
      <c r="L140" s="191" t="e">
        <f>K140/$D$13*12</f>
        <v>#DIV/0!</v>
      </c>
      <c r="M140" s="76"/>
      <c r="N140" s="191" t="e">
        <f>M140/$D$13*12</f>
        <v>#DIV/0!</v>
      </c>
      <c r="O140" s="76"/>
      <c r="P140" s="191" t="e">
        <f>O140/$D$13*12</f>
        <v>#DIV/0!</v>
      </c>
      <c r="Q140" s="76"/>
      <c r="R140" s="191" t="e">
        <f>Q140/$D$13*12</f>
        <v>#DIV/0!</v>
      </c>
      <c r="S140" s="76"/>
      <c r="T140" s="191" t="e">
        <f>S140/$D$13*12</f>
        <v>#DIV/0!</v>
      </c>
      <c r="U140" s="54"/>
    </row>
    <row r="141" spans="1:21">
      <c r="A141" s="54"/>
      <c r="B141" s="193">
        <v>61</v>
      </c>
      <c r="C141" s="203"/>
      <c r="D141" s="204" t="s">
        <v>59</v>
      </c>
      <c r="E141" s="76"/>
      <c r="F141" s="191" t="e">
        <f>E141/$E$13*12</f>
        <v>#DIV/0!</v>
      </c>
      <c r="G141" s="76"/>
      <c r="H141" s="191" t="e">
        <f>G141/$E$13*12</f>
        <v>#DIV/0!</v>
      </c>
      <c r="I141" s="76"/>
      <c r="J141" s="191" t="e">
        <f>I141/$E$13*12</f>
        <v>#DIV/0!</v>
      </c>
      <c r="K141" s="76"/>
      <c r="L141" s="191" t="e">
        <f>K141/$E$13*12</f>
        <v>#DIV/0!</v>
      </c>
      <c r="M141" s="76"/>
      <c r="N141" s="191" t="e">
        <f>M141/$E$13*12</f>
        <v>#DIV/0!</v>
      </c>
      <c r="O141" s="76"/>
      <c r="P141" s="191" t="e">
        <f>O141/$E$13*12</f>
        <v>#DIV/0!</v>
      </c>
      <c r="Q141" s="76"/>
      <c r="R141" s="191" t="e">
        <f>Q141/$E$13*12</f>
        <v>#DIV/0!</v>
      </c>
      <c r="S141" s="76"/>
      <c r="T141" s="191" t="e">
        <f>S141/$E$13*12</f>
        <v>#DIV/0!</v>
      </c>
      <c r="U141" s="54"/>
    </row>
    <row r="142" spans="1:21">
      <c r="A142" s="54"/>
      <c r="B142" s="193"/>
      <c r="C142" s="206"/>
      <c r="D142" s="207" t="s">
        <v>23</v>
      </c>
      <c r="E142" s="192">
        <f>SUM(E140:E141)</f>
        <v>0</v>
      </c>
      <c r="F142" s="191" t="e">
        <f>E142/$F$13*12</f>
        <v>#DIV/0!</v>
      </c>
      <c r="G142" s="192">
        <f>SUM(G140:G141)</f>
        <v>0</v>
      </c>
      <c r="H142" s="191" t="e">
        <f>G142/$F$13*12</f>
        <v>#DIV/0!</v>
      </c>
      <c r="I142" s="192">
        <f>SUM(I140:I141)</f>
        <v>0</v>
      </c>
      <c r="J142" s="191" t="e">
        <f>I142/$F$13*12</f>
        <v>#DIV/0!</v>
      </c>
      <c r="K142" s="192">
        <f>SUM(K140:K141)</f>
        <v>0</v>
      </c>
      <c r="L142" s="191" t="e">
        <f>K142/$F$13*12</f>
        <v>#DIV/0!</v>
      </c>
      <c r="M142" s="192">
        <f>SUM(M140:M141)</f>
        <v>0</v>
      </c>
      <c r="N142" s="191" t="e">
        <f>M142/$F$13*12</f>
        <v>#DIV/0!</v>
      </c>
      <c r="O142" s="192">
        <f>SUM(O140:O141)</f>
        <v>0</v>
      </c>
      <c r="P142" s="191" t="e">
        <f>O142/$F$13*12</f>
        <v>#DIV/0!</v>
      </c>
      <c r="Q142" s="192">
        <f>SUM(Q140:Q141)</f>
        <v>0</v>
      </c>
      <c r="R142" s="191" t="e">
        <f>Q142/$F$13*12</f>
        <v>#DIV/0!</v>
      </c>
      <c r="S142" s="192">
        <f>SUM(S140:S141)</f>
        <v>0</v>
      </c>
      <c r="T142" s="191" t="e">
        <f>S142/$F$13*12</f>
        <v>#DIV/0!</v>
      </c>
      <c r="U142" s="54"/>
    </row>
    <row r="143" spans="1:21">
      <c r="A143" s="54"/>
      <c r="B143" s="193"/>
      <c r="C143" s="428" t="s">
        <v>56</v>
      </c>
      <c r="D143" s="429"/>
      <c r="E143" s="429"/>
      <c r="F143" s="429"/>
      <c r="G143" s="429"/>
      <c r="H143" s="429"/>
      <c r="I143" s="429"/>
      <c r="J143" s="429"/>
      <c r="K143" s="429"/>
      <c r="L143" s="429"/>
      <c r="M143" s="429"/>
      <c r="N143" s="429"/>
      <c r="O143" s="429"/>
      <c r="P143" s="429"/>
      <c r="Q143" s="429"/>
      <c r="R143" s="429"/>
      <c r="S143" s="429"/>
      <c r="T143" s="430"/>
      <c r="U143" s="54"/>
    </row>
    <row r="144" spans="1:21">
      <c r="A144" s="54"/>
      <c r="B144" s="193">
        <v>62</v>
      </c>
      <c r="C144" s="203"/>
      <c r="D144" s="204" t="s">
        <v>41</v>
      </c>
      <c r="E144" s="76"/>
      <c r="F144" s="191" t="e">
        <f>E144/$D$14*12</f>
        <v>#DIV/0!</v>
      </c>
      <c r="G144" s="76"/>
      <c r="H144" s="191" t="e">
        <f>G144/$D$14*12</f>
        <v>#DIV/0!</v>
      </c>
      <c r="I144" s="76"/>
      <c r="J144" s="191" t="e">
        <f>I144/$D$14*12</f>
        <v>#DIV/0!</v>
      </c>
      <c r="K144" s="76"/>
      <c r="L144" s="191" t="e">
        <f>K144/$D$14*12</f>
        <v>#DIV/0!</v>
      </c>
      <c r="M144" s="76"/>
      <c r="N144" s="191" t="e">
        <f>M144/$D$14*12</f>
        <v>#DIV/0!</v>
      </c>
      <c r="O144" s="76"/>
      <c r="P144" s="191" t="e">
        <f>O144/$D$14*12</f>
        <v>#DIV/0!</v>
      </c>
      <c r="Q144" s="76"/>
      <c r="R144" s="191" t="e">
        <f>Q144/$D$14*12</f>
        <v>#DIV/0!</v>
      </c>
      <c r="S144" s="76"/>
      <c r="T144" s="191" t="e">
        <f>S144/$D$14*12</f>
        <v>#DIV/0!</v>
      </c>
      <c r="U144" s="54"/>
    </row>
    <row r="145" spans="1:21">
      <c r="A145" s="54"/>
      <c r="B145" s="193">
        <v>63</v>
      </c>
      <c r="C145" s="203"/>
      <c r="D145" s="204" t="s">
        <v>59</v>
      </c>
      <c r="E145" s="76"/>
      <c r="F145" s="191" t="e">
        <f>E145/$E$14*12</f>
        <v>#DIV/0!</v>
      </c>
      <c r="G145" s="76"/>
      <c r="H145" s="191" t="e">
        <f>G145/$E$14*12</f>
        <v>#DIV/0!</v>
      </c>
      <c r="I145" s="76"/>
      <c r="J145" s="191" t="e">
        <f>I145/$E$14*12</f>
        <v>#DIV/0!</v>
      </c>
      <c r="K145" s="76"/>
      <c r="L145" s="191" t="e">
        <f>K145/$E$14*12</f>
        <v>#DIV/0!</v>
      </c>
      <c r="M145" s="76"/>
      <c r="N145" s="191" t="e">
        <f>M145/$E$14*12</f>
        <v>#DIV/0!</v>
      </c>
      <c r="O145" s="76"/>
      <c r="P145" s="191" t="e">
        <f>O145/$E$14*12</f>
        <v>#DIV/0!</v>
      </c>
      <c r="Q145" s="76"/>
      <c r="R145" s="191" t="e">
        <f>Q145/$E$14*12</f>
        <v>#DIV/0!</v>
      </c>
      <c r="S145" s="76"/>
      <c r="T145" s="191" t="e">
        <f>S145/$E$14*12</f>
        <v>#DIV/0!</v>
      </c>
      <c r="U145" s="54"/>
    </row>
    <row r="146" spans="1:21">
      <c r="A146" s="54"/>
      <c r="B146" s="193"/>
      <c r="C146" s="206"/>
      <c r="D146" s="207" t="s">
        <v>23</v>
      </c>
      <c r="E146" s="192">
        <f>SUM(E144:E145)</f>
        <v>0</v>
      </c>
      <c r="F146" s="191" t="e">
        <f>E146/$F$14*12</f>
        <v>#DIV/0!</v>
      </c>
      <c r="G146" s="192">
        <f>SUM(G144:G145)</f>
        <v>0</v>
      </c>
      <c r="H146" s="191" t="e">
        <f>G146/$F$14*12</f>
        <v>#DIV/0!</v>
      </c>
      <c r="I146" s="192">
        <f>SUM(I144:I145)</f>
        <v>0</v>
      </c>
      <c r="J146" s="191" t="e">
        <f>I146/$F$14*12</f>
        <v>#DIV/0!</v>
      </c>
      <c r="K146" s="192">
        <f>SUM(K144:K145)</f>
        <v>0</v>
      </c>
      <c r="L146" s="191" t="e">
        <f>K146/$F$14*12</f>
        <v>#DIV/0!</v>
      </c>
      <c r="M146" s="192">
        <f>SUM(M144:M145)</f>
        <v>0</v>
      </c>
      <c r="N146" s="191" t="e">
        <f>M146/$F$14*12</f>
        <v>#DIV/0!</v>
      </c>
      <c r="O146" s="192">
        <f>SUM(O144:O145)</f>
        <v>0</v>
      </c>
      <c r="P146" s="191" t="e">
        <f>O146/$F$14*12</f>
        <v>#DIV/0!</v>
      </c>
      <c r="Q146" s="192">
        <f>SUM(Q144:Q145)</f>
        <v>0</v>
      </c>
      <c r="R146" s="191" t="e">
        <f>Q146/$F$14*12</f>
        <v>#DIV/0!</v>
      </c>
      <c r="S146" s="192">
        <f>SUM(S144:S145)</f>
        <v>0</v>
      </c>
      <c r="T146" s="191" t="e">
        <f>S146/$F$14*12</f>
        <v>#DIV/0!</v>
      </c>
      <c r="U146" s="54"/>
    </row>
    <row r="147" spans="1:21">
      <c r="A147" s="54"/>
      <c r="B147" s="193"/>
      <c r="C147" s="428" t="s">
        <v>23</v>
      </c>
      <c r="D147" s="429"/>
      <c r="E147" s="429"/>
      <c r="F147" s="429"/>
      <c r="G147" s="429"/>
      <c r="H147" s="429"/>
      <c r="I147" s="429"/>
      <c r="J147" s="429"/>
      <c r="K147" s="429"/>
      <c r="L147" s="429"/>
      <c r="M147" s="429"/>
      <c r="N147" s="429"/>
      <c r="O147" s="429"/>
      <c r="P147" s="429"/>
      <c r="Q147" s="429"/>
      <c r="R147" s="429"/>
      <c r="S147" s="429"/>
      <c r="T147" s="430"/>
      <c r="U147" s="54"/>
    </row>
    <row r="148" spans="1:21">
      <c r="A148" s="54"/>
      <c r="B148" s="193"/>
      <c r="C148" s="206"/>
      <c r="D148" s="251" t="s">
        <v>41</v>
      </c>
      <c r="E148" s="73">
        <f>SUM(E112+E116+E120+E124+E128+E132+E136+E140+E144)</f>
        <v>0</v>
      </c>
      <c r="F148" s="242" t="e">
        <f>E148/$D$15*12</f>
        <v>#DIV/0!</v>
      </c>
      <c r="G148" s="73">
        <f>SUM(G112+G116+G120+G124+G128+G132+G136+G140+G144)</f>
        <v>0</v>
      </c>
      <c r="H148" s="242" t="e">
        <f>G148/$D$15*12</f>
        <v>#DIV/0!</v>
      </c>
      <c r="I148" s="73">
        <f>SUM(I112+I116+I120+I124+I128+I132+I136+I140+I144)</f>
        <v>0</v>
      </c>
      <c r="J148" s="242" t="e">
        <f>I148/$D$15*12</f>
        <v>#DIV/0!</v>
      </c>
      <c r="K148" s="73">
        <f>SUM(K112+K116+K120+K124+K128+K132+K136+K140+K144)</f>
        <v>0</v>
      </c>
      <c r="L148" s="242" t="e">
        <f>K148/$D$15*12</f>
        <v>#DIV/0!</v>
      </c>
      <c r="M148" s="73">
        <f>SUM(M112+M116+M120+M124+M128+M132+M136+M140+M144)</f>
        <v>0</v>
      </c>
      <c r="N148" s="242" t="e">
        <f>M148/$D$15*12</f>
        <v>#DIV/0!</v>
      </c>
      <c r="O148" s="73">
        <f>SUM(O112+O116+O120+O124+O128+O132+O136+O140+O144)</f>
        <v>0</v>
      </c>
      <c r="P148" s="242" t="e">
        <f>O148/$D$15*12</f>
        <v>#DIV/0!</v>
      </c>
      <c r="Q148" s="73">
        <f>SUM(Q112+Q116+Q120+Q124+Q128+Q132+Q136+Q140+Q144)</f>
        <v>0</v>
      </c>
      <c r="R148" s="242" t="e">
        <f>Q148/$D$15*12</f>
        <v>#DIV/0!</v>
      </c>
      <c r="S148" s="73">
        <f>SUM(S112+S116+S120+S124+S128+S132+S136+S140+S144)</f>
        <v>0</v>
      </c>
      <c r="T148" s="242" t="e">
        <f>S148/$D$15*12</f>
        <v>#DIV/0!</v>
      </c>
      <c r="U148" s="54"/>
    </row>
    <row r="149" spans="1:21">
      <c r="A149" s="54"/>
      <c r="B149" s="193"/>
      <c r="C149" s="250"/>
      <c r="D149" s="251" t="s">
        <v>59</v>
      </c>
      <c r="E149" s="73">
        <f>SUM(E113+E117+E121+E125+E129+E133+E137+E141+E145)</f>
        <v>0</v>
      </c>
      <c r="F149" s="242" t="e">
        <f>E149/$E$15*12</f>
        <v>#DIV/0!</v>
      </c>
      <c r="G149" s="73">
        <f>SUM(G113+G117+G121+G125+G129+G133+G137+G141+G145)</f>
        <v>0</v>
      </c>
      <c r="H149" s="242" t="e">
        <f>G149/$E$15*12</f>
        <v>#DIV/0!</v>
      </c>
      <c r="I149" s="73">
        <f>SUM(I113+I117+I121+I125+I129+I133+I137+I141+I145)</f>
        <v>0</v>
      </c>
      <c r="J149" s="242" t="e">
        <f>I149/$E$15*12</f>
        <v>#DIV/0!</v>
      </c>
      <c r="K149" s="73">
        <f>SUM(K113+K117+K121+K125+K129+K133+K137+K141+K145)</f>
        <v>0</v>
      </c>
      <c r="L149" s="242" t="e">
        <f>K149/$E$15*12</f>
        <v>#DIV/0!</v>
      </c>
      <c r="M149" s="73">
        <f>SUM(M113+M117+M121+M125+M129+M133+M137+M141+M145)</f>
        <v>0</v>
      </c>
      <c r="N149" s="242" t="e">
        <f>M149/$E$15*12</f>
        <v>#DIV/0!</v>
      </c>
      <c r="O149" s="73">
        <f>SUM(O113+O117+O121+O125+O129+O133+O137+O141+O145)</f>
        <v>0</v>
      </c>
      <c r="P149" s="242" t="e">
        <f>O149/$E$15*12</f>
        <v>#DIV/0!</v>
      </c>
      <c r="Q149" s="73">
        <f>SUM(Q113+Q117+Q121+Q125+Q129+Q133+Q137+Q141+Q145)</f>
        <v>0</v>
      </c>
      <c r="R149" s="242" t="e">
        <f>Q149/$E$15*12</f>
        <v>#DIV/0!</v>
      </c>
      <c r="S149" s="73">
        <f>SUM(S113+S117+S121+S125+S129+S133+S137+S141+S145)</f>
        <v>0</v>
      </c>
      <c r="T149" s="242" t="e">
        <f>S149/$E$15*12</f>
        <v>#DIV/0!</v>
      </c>
      <c r="U149" s="54"/>
    </row>
    <row r="150" spans="1:21">
      <c r="A150" s="54"/>
      <c r="B150" s="193"/>
      <c r="C150" s="250"/>
      <c r="D150" s="251" t="s">
        <v>23</v>
      </c>
      <c r="E150" s="192">
        <f>SUM(E148:E149)</f>
        <v>0</v>
      </c>
      <c r="F150" s="242" t="e">
        <f>E150/$F$15*12</f>
        <v>#DIV/0!</v>
      </c>
      <c r="G150" s="192">
        <f>SUM(G148:G149)</f>
        <v>0</v>
      </c>
      <c r="H150" s="242" t="e">
        <f>G150/$F$15*12</f>
        <v>#DIV/0!</v>
      </c>
      <c r="I150" s="192">
        <f>SUM(I148:I149)</f>
        <v>0</v>
      </c>
      <c r="J150" s="242" t="e">
        <f>I150/$F$15*12</f>
        <v>#DIV/0!</v>
      </c>
      <c r="K150" s="192">
        <f>SUM(K148:K149)</f>
        <v>0</v>
      </c>
      <c r="L150" s="242" t="e">
        <f>K150/$F$15*12</f>
        <v>#DIV/0!</v>
      </c>
      <c r="M150" s="192">
        <f>SUM(M148:M149)</f>
        <v>0</v>
      </c>
      <c r="N150" s="242" t="e">
        <f>M150/$F$15*12</f>
        <v>#DIV/0!</v>
      </c>
      <c r="O150" s="192">
        <f>SUM(O148:O149)</f>
        <v>0</v>
      </c>
      <c r="P150" s="242" t="e">
        <f>O150/$F$15*12</f>
        <v>#DIV/0!</v>
      </c>
      <c r="Q150" s="192">
        <f>SUM(Q148:Q149)</f>
        <v>0</v>
      </c>
      <c r="R150" s="242" t="e">
        <f>Q150/$F$15*12</f>
        <v>#DIV/0!</v>
      </c>
      <c r="S150" s="192">
        <f>SUM(S148:S149)</f>
        <v>0</v>
      </c>
      <c r="T150" s="242" t="e">
        <f>S150/$F$15*12</f>
        <v>#DIV/0!</v>
      </c>
      <c r="U150" s="54"/>
    </row>
    <row r="151" spans="1:21">
      <c r="A151" s="54"/>
      <c r="B151" s="193"/>
      <c r="C151" s="54"/>
      <c r="D151" s="54"/>
      <c r="E151" s="54"/>
      <c r="F151" s="236"/>
      <c r="G151" s="54"/>
      <c r="H151" s="236"/>
      <c r="I151" s="54"/>
      <c r="J151" s="236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</row>
    <row r="153" spans="1:21">
      <c r="C153" s="77"/>
    </row>
  </sheetData>
  <sheetProtection password="9DDB" sheet="1" objects="1" scenarios="1"/>
  <protectedRanges>
    <protectedRange sqref="D6:E14 E22:E23 G22:G23 I22:I23 E26:E27 G26:G27 I26:I27 E30:E31 G30:G31 I30:I31 E34:E35 G34:G35 I34:I35 E38:E39 G38:G39 I38:I39 E42:E43 G42:G43 I42:I43 E46:E47 G46:G47" name="Range1"/>
  </protectedRanges>
  <mergeCells count="35">
    <mergeCell ref="C123:T123"/>
    <mergeCell ref="C119:T119"/>
    <mergeCell ref="C115:T115"/>
    <mergeCell ref="C147:T147"/>
    <mergeCell ref="C143:T143"/>
    <mergeCell ref="C139:T139"/>
    <mergeCell ref="C135:T135"/>
    <mergeCell ref="C131:T131"/>
    <mergeCell ref="C127:T127"/>
    <mergeCell ref="C78:R78"/>
    <mergeCell ref="C74:R74"/>
    <mergeCell ref="C70:R70"/>
    <mergeCell ref="C66:R66"/>
    <mergeCell ref="A107:U107"/>
    <mergeCell ref="C111:T111"/>
    <mergeCell ref="A62:U62"/>
    <mergeCell ref="A17:U17"/>
    <mergeCell ref="A1:U1"/>
    <mergeCell ref="C102:R102"/>
    <mergeCell ref="C98:R98"/>
    <mergeCell ref="C94:R94"/>
    <mergeCell ref="C90:R90"/>
    <mergeCell ref="C86:R86"/>
    <mergeCell ref="C82:R82"/>
    <mergeCell ref="C41:K41"/>
    <mergeCell ref="C37:K37"/>
    <mergeCell ref="C33:K33"/>
    <mergeCell ref="C29:K29"/>
    <mergeCell ref="C25:K25"/>
    <mergeCell ref="C21:K21"/>
    <mergeCell ref="D4:F4"/>
    <mergeCell ref="C57:K57"/>
    <mergeCell ref="C53:K53"/>
    <mergeCell ref="C49:K49"/>
    <mergeCell ref="C45:K45"/>
  </mergeCells>
  <phoneticPr fontId="0" type="noConversion"/>
  <conditionalFormatting sqref="D6:E14">
    <cfRule type="containsBlanks" dxfId="5" priority="4" stopIfTrue="1">
      <formula>LEN(TRIM(D6))=0</formula>
    </cfRule>
  </conditionalFormatting>
  <conditionalFormatting sqref="E22:E23 G22:G23 I22:I23 I26:I27 G26:G27 E26:E27 E30:E31 G30:G31 I30:I31 I34:I35 G34:G35 E34:E35 E38:E39 G38:G39 I38:I39 I42:I43 G42:G43 E42:E43 E46:E47 G46:G47 I46:I47 I50:I51 G50:G51 E50:E51 E54:E55 G54:G55 I54:I55">
    <cfRule type="containsBlanks" dxfId="4" priority="3" stopIfTrue="1">
      <formula>LEN(TRIM(E22))=0</formula>
    </cfRule>
  </conditionalFormatting>
  <conditionalFormatting sqref="E67:E68 G67:G68 I67:I68 K67:K68 M67:M68 O67:O68 Q67:Q68 Q71:Q72 O71:O72 M71:M72 K71:K72 I71:I72 G71:G72 E71:E72 E75:E76 G75:G76 I75:I76 K75:K76 M75:M76 O75:O76 Q75:Q76 Q79:Q80 O79:O80 M79:M80 K79:K80 I79:I80 G79:G80 E79:E80 E83:E84 G83:G84 I83:I84 K83:K84 M83:M84 O83:O84 Q83:Q84 Q87:Q88 O87:O88 M87:M88 K87:K88 I87:I88 G87:G88 E87:E88 E91:E92 G91:G92 I91:I92 K91:K92 M91:M92 O91:O92 Q91:Q92 Q95:Q96 O95:O96 M95:M96 K95:K96 I95:I96 G95:G96 E95:E96 E99:E100 G99:G100 I99:I100 K99:K100 M99:M100 O99:O100 Q99:Q100">
    <cfRule type="containsBlanks" dxfId="3" priority="2" stopIfTrue="1">
      <formula>LEN(TRIM(E67))=0</formula>
    </cfRule>
  </conditionalFormatting>
  <conditionalFormatting sqref="E112:E113 G112:G113 I112:I113 K112:K113 M112:M113 O112:O113 Q112:Q113 S112:S113 S116:S117 Q116:Q117 O116:O117 M116:M117 K116:K117 I116:I117 G116:G117 E116:E117 E120:E121 G120:G121 I120:I121 K120:K121 M120:M121 O120:O121 Q120:Q121 S120:S121 S124:S125 Q124:Q125 O124:O125 M124:M125 K124:K125 I124:I125 G124:G125 E124:E125 E128:E129 G128:G129 I128:I129 K128:K129 M128:M129 O128:O129 Q128:Q129 S128:S129 S132:S133 Q132:Q133 O132:O133 M132:M133 K132:K133 I132:I133 G132:G133 E132:E133 E136:E137 G136:G137 I136:I137 K136:K137 M136:M137 O136:O137 Q136:Q137 S136:S137 S140:S141 Q140:Q141 O140:O141 M140:M141 K140:K141 I140:I141 G140:G141 E140:E141 E144:E145 G144:G145 I144:I145 K144:K145 M144:M145 O144:O145 Q144:Q145 S144:S145">
    <cfRule type="containsBlanks" dxfId="2" priority="1" stopIfTrue="1">
      <formula>LEN(TRIM(E112))=0</formula>
    </cfRule>
  </conditionalFormatting>
  <pageMargins left="0.75" right="0.75" top="1" bottom="1" header="0.5" footer="0.5"/>
  <pageSetup scale="50" firstPageNumber="21" fitToHeight="0" orientation="landscape" useFirstPageNumber="1" r:id="rId1"/>
  <headerFooter alignWithMargins="0">
    <oddFooter>&amp;R&amp;P</oddFooter>
  </headerFooter>
  <rowBreaks count="1" manualBreakCount="1">
    <brk id="6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showGridLines="0" workbookViewId="0">
      <selection activeCell="E6" sqref="E6"/>
    </sheetView>
  </sheetViews>
  <sheetFormatPr defaultColWidth="9.109375" defaultRowHeight="13.8"/>
  <cols>
    <col min="1" max="1" width="3.6640625" style="57" customWidth="1"/>
    <col min="2" max="2" width="3.6640625" style="194" customWidth="1"/>
    <col min="3" max="3" width="6.33203125" style="57" customWidth="1"/>
    <col min="4" max="4" width="9.109375" style="57"/>
    <col min="5" max="5" width="16" style="57" bestFit="1" customWidth="1"/>
    <col min="6" max="6" width="18.5546875" style="57" customWidth="1"/>
    <col min="7" max="8" width="14" style="57" customWidth="1"/>
    <col min="9" max="9" width="11.33203125" style="57" customWidth="1"/>
    <col min="10" max="10" width="22.44140625" style="57" bestFit="1" customWidth="1"/>
    <col min="11" max="11" width="14.6640625" style="57" customWidth="1"/>
    <col min="12" max="12" width="13.88671875" style="57" bestFit="1" customWidth="1"/>
    <col min="13" max="13" width="3.6640625" style="57" customWidth="1"/>
    <col min="14" max="16384" width="9.109375" style="57"/>
  </cols>
  <sheetData>
    <row r="1" spans="1:13">
      <c r="A1" s="374" t="s">
        <v>201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13">
      <c r="A2" s="54"/>
      <c r="B2" s="19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>
      <c r="A3" s="54"/>
      <c r="B3" s="193"/>
      <c r="C3" s="54"/>
      <c r="D3" s="54"/>
      <c r="E3" s="61" t="s">
        <v>233</v>
      </c>
      <c r="F3" s="61" t="s">
        <v>234</v>
      </c>
      <c r="G3" s="61" t="s">
        <v>235</v>
      </c>
      <c r="H3" s="61" t="s">
        <v>236</v>
      </c>
      <c r="I3" s="61" t="s">
        <v>237</v>
      </c>
      <c r="J3" s="61" t="s">
        <v>238</v>
      </c>
      <c r="K3" s="61" t="s">
        <v>302</v>
      </c>
      <c r="L3" s="61" t="s">
        <v>303</v>
      </c>
      <c r="M3" s="54"/>
    </row>
    <row r="4" spans="1:13" ht="55.2">
      <c r="A4" s="54"/>
      <c r="B4" s="193"/>
      <c r="C4" s="80" t="s">
        <v>15</v>
      </c>
      <c r="D4" s="80" t="s">
        <v>16</v>
      </c>
      <c r="E4" s="81" t="s">
        <v>204</v>
      </c>
      <c r="F4" s="81" t="s">
        <v>202</v>
      </c>
      <c r="G4" s="81" t="s">
        <v>209</v>
      </c>
      <c r="H4" s="81" t="s">
        <v>203</v>
      </c>
      <c r="I4" s="81" t="s">
        <v>210</v>
      </c>
      <c r="J4" s="81" t="s">
        <v>211</v>
      </c>
      <c r="K4" s="81" t="s">
        <v>212</v>
      </c>
      <c r="L4" s="81" t="s">
        <v>213</v>
      </c>
      <c r="M4" s="54"/>
    </row>
    <row r="5" spans="1:13" ht="15" customHeight="1">
      <c r="A5" s="54"/>
      <c r="B5" s="193"/>
      <c r="C5" s="438" t="s">
        <v>186</v>
      </c>
      <c r="D5" s="439"/>
      <c r="E5" s="439"/>
      <c r="F5" s="439"/>
      <c r="G5" s="439"/>
      <c r="H5" s="439"/>
      <c r="I5" s="439"/>
      <c r="J5" s="439"/>
      <c r="K5" s="439"/>
      <c r="L5" s="440"/>
      <c r="M5" s="54"/>
    </row>
    <row r="6" spans="1:13">
      <c r="A6" s="54"/>
      <c r="B6" s="193">
        <v>1</v>
      </c>
      <c r="C6" s="203"/>
      <c r="D6" s="204" t="s">
        <v>41</v>
      </c>
      <c r="E6" s="76"/>
      <c r="F6" s="76"/>
      <c r="G6" s="192" t="e">
        <f>F6/E6</f>
        <v>#DIV/0!</v>
      </c>
      <c r="H6" s="76"/>
      <c r="I6" s="76"/>
      <c r="J6" s="259"/>
      <c r="K6" s="259"/>
      <c r="L6" s="259"/>
      <c r="M6" s="54"/>
    </row>
    <row r="7" spans="1:13">
      <c r="A7" s="54"/>
      <c r="B7" s="193">
        <v>2</v>
      </c>
      <c r="C7" s="203"/>
      <c r="D7" s="204" t="s">
        <v>59</v>
      </c>
      <c r="E7" s="76"/>
      <c r="F7" s="76"/>
      <c r="G7" s="192" t="e">
        <f t="shared" ref="G7:G20" si="0">F7/E7</f>
        <v>#DIV/0!</v>
      </c>
      <c r="H7" s="76"/>
      <c r="I7" s="76"/>
      <c r="J7" s="259"/>
      <c r="K7" s="259"/>
      <c r="L7" s="259"/>
      <c r="M7" s="54"/>
    </row>
    <row r="8" spans="1:13">
      <c r="A8" s="54"/>
      <c r="B8" s="193">
        <v>3</v>
      </c>
      <c r="C8" s="203"/>
      <c r="D8" s="204" t="s">
        <v>23</v>
      </c>
      <c r="E8" s="76"/>
      <c r="F8" s="76"/>
      <c r="G8" s="192" t="e">
        <f t="shared" si="0"/>
        <v>#DIV/0!</v>
      </c>
      <c r="H8" s="76"/>
      <c r="I8" s="76"/>
      <c r="J8" s="259"/>
      <c r="K8" s="259"/>
      <c r="L8" s="259"/>
      <c r="M8" s="54"/>
    </row>
    <row r="9" spans="1:13" ht="15" customHeight="1">
      <c r="A9" s="54"/>
      <c r="B9" s="193"/>
      <c r="C9" s="438" t="s">
        <v>184</v>
      </c>
      <c r="D9" s="439"/>
      <c r="E9" s="439"/>
      <c r="F9" s="439"/>
      <c r="G9" s="439"/>
      <c r="H9" s="439"/>
      <c r="I9" s="439"/>
      <c r="J9" s="439"/>
      <c r="K9" s="439"/>
      <c r="L9" s="440"/>
      <c r="M9" s="54"/>
    </row>
    <row r="10" spans="1:13">
      <c r="A10" s="54"/>
      <c r="B10" s="193">
        <v>4</v>
      </c>
      <c r="C10" s="203"/>
      <c r="D10" s="204" t="s">
        <v>41</v>
      </c>
      <c r="E10" s="76"/>
      <c r="F10" s="76"/>
      <c r="G10" s="192" t="e">
        <f>F10/E10</f>
        <v>#DIV/0!</v>
      </c>
      <c r="H10" s="76"/>
      <c r="I10" s="76"/>
      <c r="J10" s="259"/>
      <c r="K10" s="259"/>
      <c r="L10" s="259"/>
      <c r="M10" s="54"/>
    </row>
    <row r="11" spans="1:13">
      <c r="A11" s="54"/>
      <c r="B11" s="193">
        <v>5</v>
      </c>
      <c r="C11" s="203"/>
      <c r="D11" s="204" t="s">
        <v>59</v>
      </c>
      <c r="E11" s="76"/>
      <c r="F11" s="76"/>
      <c r="G11" s="192" t="e">
        <f t="shared" si="0"/>
        <v>#DIV/0!</v>
      </c>
      <c r="H11" s="76"/>
      <c r="I11" s="76"/>
      <c r="J11" s="259"/>
      <c r="K11" s="259"/>
      <c r="L11" s="259"/>
      <c r="M11" s="54"/>
    </row>
    <row r="12" spans="1:13">
      <c r="A12" s="54"/>
      <c r="B12" s="193">
        <v>6</v>
      </c>
      <c r="C12" s="203"/>
      <c r="D12" s="204" t="s">
        <v>23</v>
      </c>
      <c r="E12" s="76"/>
      <c r="F12" s="76"/>
      <c r="G12" s="192" t="e">
        <f t="shared" si="0"/>
        <v>#DIV/0!</v>
      </c>
      <c r="H12" s="76"/>
      <c r="I12" s="76"/>
      <c r="J12" s="259"/>
      <c r="K12" s="259"/>
      <c r="L12" s="259"/>
      <c r="M12" s="54"/>
    </row>
    <row r="13" spans="1:13" ht="15" customHeight="1">
      <c r="A13" s="54"/>
      <c r="B13" s="193"/>
      <c r="C13" s="438" t="s">
        <v>185</v>
      </c>
      <c r="D13" s="439"/>
      <c r="E13" s="439"/>
      <c r="F13" s="439"/>
      <c r="G13" s="439"/>
      <c r="H13" s="439"/>
      <c r="I13" s="439"/>
      <c r="J13" s="439"/>
      <c r="K13" s="439"/>
      <c r="L13" s="440"/>
      <c r="M13" s="54"/>
    </row>
    <row r="14" spans="1:13">
      <c r="A14" s="54"/>
      <c r="B14" s="193">
        <v>7</v>
      </c>
      <c r="C14" s="203"/>
      <c r="D14" s="204" t="s">
        <v>41</v>
      </c>
      <c r="E14" s="76"/>
      <c r="F14" s="76"/>
      <c r="G14" s="192" t="e">
        <f>F14/E14</f>
        <v>#DIV/0!</v>
      </c>
      <c r="H14" s="76"/>
      <c r="I14" s="76"/>
      <c r="J14" s="259"/>
      <c r="K14" s="259"/>
      <c r="L14" s="259"/>
      <c r="M14" s="54"/>
    </row>
    <row r="15" spans="1:13">
      <c r="A15" s="54"/>
      <c r="B15" s="193">
        <v>8</v>
      </c>
      <c r="C15" s="203"/>
      <c r="D15" s="204" t="s">
        <v>59</v>
      </c>
      <c r="E15" s="76"/>
      <c r="F15" s="76"/>
      <c r="G15" s="192" t="e">
        <f t="shared" si="0"/>
        <v>#DIV/0!</v>
      </c>
      <c r="H15" s="76"/>
      <c r="I15" s="76"/>
      <c r="J15" s="259"/>
      <c r="K15" s="259"/>
      <c r="L15" s="259"/>
      <c r="M15" s="54"/>
    </row>
    <row r="16" spans="1:13">
      <c r="A16" s="54"/>
      <c r="B16" s="193">
        <v>9</v>
      </c>
      <c r="C16" s="203"/>
      <c r="D16" s="204" t="s">
        <v>23</v>
      </c>
      <c r="E16" s="76"/>
      <c r="F16" s="76"/>
      <c r="G16" s="192" t="e">
        <f t="shared" si="0"/>
        <v>#DIV/0!</v>
      </c>
      <c r="H16" s="76"/>
      <c r="I16" s="76"/>
      <c r="J16" s="259"/>
      <c r="K16" s="259"/>
      <c r="L16" s="259"/>
      <c r="M16" s="54"/>
    </row>
    <row r="17" spans="1:13" ht="15" customHeight="1">
      <c r="A17" s="54"/>
      <c r="B17" s="193"/>
      <c r="C17" s="438" t="s">
        <v>23</v>
      </c>
      <c r="D17" s="439"/>
      <c r="E17" s="439"/>
      <c r="F17" s="439"/>
      <c r="G17" s="439"/>
      <c r="H17" s="439"/>
      <c r="I17" s="439"/>
      <c r="J17" s="439"/>
      <c r="K17" s="439"/>
      <c r="L17" s="440"/>
      <c r="M17" s="54"/>
    </row>
    <row r="18" spans="1:13">
      <c r="A18" s="54"/>
      <c r="B18" s="193">
        <v>10</v>
      </c>
      <c r="C18" s="203"/>
      <c r="D18" s="204" t="s">
        <v>41</v>
      </c>
      <c r="E18" s="76"/>
      <c r="F18" s="76"/>
      <c r="G18" s="192" t="e">
        <f>F18/E18</f>
        <v>#DIV/0!</v>
      </c>
      <c r="H18" s="76"/>
      <c r="I18" s="76"/>
      <c r="J18" s="259"/>
      <c r="K18" s="259"/>
      <c r="L18" s="259"/>
      <c r="M18" s="54"/>
    </row>
    <row r="19" spans="1:13">
      <c r="A19" s="54"/>
      <c r="B19" s="193">
        <v>11</v>
      </c>
      <c r="C19" s="203"/>
      <c r="D19" s="204" t="s">
        <v>59</v>
      </c>
      <c r="E19" s="76"/>
      <c r="F19" s="76"/>
      <c r="G19" s="192" t="e">
        <f t="shared" si="0"/>
        <v>#DIV/0!</v>
      </c>
      <c r="H19" s="76"/>
      <c r="I19" s="76"/>
      <c r="J19" s="259"/>
      <c r="K19" s="259"/>
      <c r="L19" s="259"/>
      <c r="M19" s="54"/>
    </row>
    <row r="20" spans="1:13">
      <c r="A20" s="54"/>
      <c r="B20" s="193">
        <v>12</v>
      </c>
      <c r="C20" s="203"/>
      <c r="D20" s="204" t="s">
        <v>23</v>
      </c>
      <c r="E20" s="76"/>
      <c r="F20" s="76"/>
      <c r="G20" s="192" t="e">
        <f t="shared" si="0"/>
        <v>#DIV/0!</v>
      </c>
      <c r="H20" s="76"/>
      <c r="I20" s="76"/>
      <c r="J20" s="267"/>
      <c r="K20" s="267"/>
      <c r="L20" s="267"/>
      <c r="M20" s="54"/>
    </row>
    <row r="21" spans="1:13">
      <c r="A21" s="54"/>
      <c r="B21" s="19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</row>
    <row r="23" spans="1:13">
      <c r="C23" s="77"/>
    </row>
  </sheetData>
  <sheetProtection password="9DDB" sheet="1" objects="1" scenarios="1"/>
  <protectedRanges>
    <protectedRange sqref="E6:F8 H6:L8 E10:F12 H10:L12 E14:F16 H15:L16 H14:L15 E18:F20 H18:L20" name="Range1"/>
  </protectedRanges>
  <mergeCells count="5">
    <mergeCell ref="C17:L17"/>
    <mergeCell ref="C13:L13"/>
    <mergeCell ref="C9:L9"/>
    <mergeCell ref="C5:L5"/>
    <mergeCell ref="A1:M1"/>
  </mergeCells>
  <phoneticPr fontId="9" type="noConversion"/>
  <conditionalFormatting sqref="E6:F8 E10:F12 E14:F16 E18:F20 H6:I8 H10:I12 H14:I16 H18:I20">
    <cfRule type="containsBlanks" dxfId="1" priority="1" stopIfTrue="1">
      <formula>LEN(TRIM(E6))=0</formula>
    </cfRule>
  </conditionalFormatting>
  <pageMargins left="0.75" right="0.75" top="1" bottom="1" header="0.5" footer="0.5"/>
  <pageSetup scale="86" orientation="portrait" r:id="rId1"/>
  <headerFooter alignWithMargins="0">
    <oddFooter>&amp;R24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workbookViewId="0">
      <pane ySplit="4" topLeftCell="A14" activePane="bottomLeft" state="frozen"/>
      <selection pane="bottomLeft" activeCell="D14" sqref="D14"/>
    </sheetView>
  </sheetViews>
  <sheetFormatPr defaultColWidth="9.109375" defaultRowHeight="13.8"/>
  <cols>
    <col min="1" max="1" width="3.6640625" style="57" customWidth="1"/>
    <col min="2" max="2" width="3.6640625" style="170" customWidth="1"/>
    <col min="3" max="3" width="19.6640625" style="57" bestFit="1" customWidth="1"/>
    <col min="4" max="6" width="9.109375" style="57"/>
    <col min="7" max="7" width="3.6640625" style="57" customWidth="1"/>
    <col min="8" max="16384" width="9.109375" style="57"/>
  </cols>
  <sheetData>
    <row r="1" spans="1:7" s="53" customFormat="1" ht="31.5" customHeight="1">
      <c r="A1" s="444" t="s">
        <v>192</v>
      </c>
      <c r="B1" s="444"/>
      <c r="C1" s="444"/>
      <c r="D1" s="444"/>
      <c r="E1" s="444"/>
      <c r="F1" s="444"/>
      <c r="G1" s="444"/>
    </row>
    <row r="2" spans="1:7" s="53" customFormat="1">
      <c r="A2" s="60"/>
      <c r="B2" s="58"/>
      <c r="C2" s="69"/>
      <c r="D2" s="98"/>
      <c r="E2" s="60"/>
      <c r="F2" s="60"/>
      <c r="G2" s="60"/>
    </row>
    <row r="3" spans="1:7">
      <c r="A3" s="54"/>
      <c r="B3" s="58"/>
      <c r="C3" s="60"/>
      <c r="D3" s="108" t="s">
        <v>233</v>
      </c>
      <c r="E3" s="108" t="s">
        <v>234</v>
      </c>
      <c r="F3" s="108" t="s">
        <v>235</v>
      </c>
      <c r="G3" s="54"/>
    </row>
    <row r="4" spans="1:7">
      <c r="A4" s="54"/>
      <c r="B4" s="58"/>
      <c r="C4" s="126" t="s">
        <v>15</v>
      </c>
      <c r="D4" s="263" t="s">
        <v>41</v>
      </c>
      <c r="E4" s="263" t="s">
        <v>42</v>
      </c>
      <c r="F4" s="263" t="s">
        <v>23</v>
      </c>
      <c r="G4" s="54"/>
    </row>
    <row r="5" spans="1:7">
      <c r="A5" s="54"/>
      <c r="B5" s="58">
        <v>1</v>
      </c>
      <c r="C5" s="75" t="s">
        <v>17</v>
      </c>
      <c r="D5" s="266"/>
      <c r="E5" s="266"/>
      <c r="F5" s="90">
        <f>E5+D5</f>
        <v>0</v>
      </c>
      <c r="G5" s="54"/>
    </row>
    <row r="6" spans="1:7">
      <c r="A6" s="54"/>
      <c r="B6" s="58">
        <v>2</v>
      </c>
      <c r="C6" s="260" t="s">
        <v>18</v>
      </c>
      <c r="D6" s="266"/>
      <c r="E6" s="266"/>
      <c r="F6" s="90">
        <f>D6+E6</f>
        <v>0</v>
      </c>
      <c r="G6" s="54"/>
    </row>
    <row r="7" spans="1:7">
      <c r="A7" s="54"/>
      <c r="B7" s="58">
        <v>3</v>
      </c>
      <c r="C7" s="261" t="s">
        <v>19</v>
      </c>
      <c r="D7" s="266"/>
      <c r="E7" s="266"/>
      <c r="F7" s="90">
        <f>D7+E7</f>
        <v>0</v>
      </c>
      <c r="G7" s="54"/>
    </row>
    <row r="8" spans="1:7">
      <c r="A8" s="54"/>
      <c r="B8" s="58">
        <v>4</v>
      </c>
      <c r="C8" s="261" t="s">
        <v>20</v>
      </c>
      <c r="D8" s="266"/>
      <c r="E8" s="266"/>
      <c r="F8" s="90">
        <f>D8+E8</f>
        <v>0</v>
      </c>
      <c r="G8" s="54"/>
    </row>
    <row r="9" spans="1:7">
      <c r="A9" s="54"/>
      <c r="B9" s="58">
        <v>5</v>
      </c>
      <c r="C9" s="261" t="s">
        <v>21</v>
      </c>
      <c r="D9" s="266"/>
      <c r="E9" s="266"/>
      <c r="F9" s="90">
        <f>D9+E9</f>
        <v>0</v>
      </c>
      <c r="G9" s="54"/>
    </row>
    <row r="10" spans="1:7">
      <c r="A10" s="54"/>
      <c r="B10" s="58">
        <v>6</v>
      </c>
      <c r="C10" s="261" t="s">
        <v>22</v>
      </c>
      <c r="D10" s="266"/>
      <c r="E10" s="266"/>
      <c r="F10" s="90">
        <f>D10+E10</f>
        <v>0</v>
      </c>
      <c r="G10" s="54"/>
    </row>
    <row r="11" spans="1:7">
      <c r="A11" s="54"/>
      <c r="B11" s="58"/>
      <c r="C11" s="264" t="s">
        <v>43</v>
      </c>
      <c r="D11" s="90">
        <f>SUM(D5:D10)</f>
        <v>0</v>
      </c>
      <c r="E11" s="90">
        <f>SUM(E5:E10)</f>
        <v>0</v>
      </c>
      <c r="F11" s="90">
        <f>SUM(F5:F10)</f>
        <v>0</v>
      </c>
      <c r="G11" s="54"/>
    </row>
    <row r="12" spans="1:7">
      <c r="A12" s="54"/>
      <c r="B12" s="58"/>
      <c r="C12" s="264" t="s">
        <v>44</v>
      </c>
      <c r="D12" s="74" t="e">
        <f>D11/D40</f>
        <v>#DIV/0!</v>
      </c>
      <c r="E12" s="74" t="e">
        <f>E11/E40</f>
        <v>#DIV/0!</v>
      </c>
      <c r="F12" s="74" t="e">
        <f>F11/F40</f>
        <v>#DIV/0!</v>
      </c>
      <c r="G12" s="198"/>
    </row>
    <row r="13" spans="1:7">
      <c r="A13" s="54"/>
      <c r="B13" s="58"/>
      <c r="C13" s="441"/>
      <c r="D13" s="442"/>
      <c r="E13" s="442"/>
      <c r="F13" s="443"/>
      <c r="G13" s="54"/>
    </row>
    <row r="14" spans="1:7">
      <c r="A14" s="54"/>
      <c r="B14" s="58">
        <v>7</v>
      </c>
      <c r="C14" s="261" t="s">
        <v>24</v>
      </c>
      <c r="D14" s="266"/>
      <c r="E14" s="266"/>
      <c r="F14" s="90">
        <f>D14+E14</f>
        <v>0</v>
      </c>
      <c r="G14" s="54"/>
    </row>
    <row r="15" spans="1:7">
      <c r="A15" s="54"/>
      <c r="B15" s="58">
        <v>8</v>
      </c>
      <c r="C15" s="261" t="s">
        <v>25</v>
      </c>
      <c r="D15" s="266"/>
      <c r="E15" s="266"/>
      <c r="F15" s="90">
        <f>D15+E15</f>
        <v>0</v>
      </c>
      <c r="G15" s="54"/>
    </row>
    <row r="16" spans="1:7">
      <c r="A16" s="54"/>
      <c r="B16" s="58">
        <v>9</v>
      </c>
      <c r="C16" s="261" t="s">
        <v>26</v>
      </c>
      <c r="D16" s="266"/>
      <c r="E16" s="266"/>
      <c r="F16" s="90">
        <f>D16+E16</f>
        <v>0</v>
      </c>
      <c r="G16" s="54"/>
    </row>
    <row r="17" spans="1:7">
      <c r="A17" s="54"/>
      <c r="B17" s="58">
        <v>10</v>
      </c>
      <c r="C17" s="261" t="s">
        <v>27</v>
      </c>
      <c r="D17" s="266"/>
      <c r="E17" s="266"/>
      <c r="F17" s="90">
        <f>D17+E17</f>
        <v>0</v>
      </c>
      <c r="G17" s="54"/>
    </row>
    <row r="18" spans="1:7">
      <c r="A18" s="54"/>
      <c r="B18" s="58">
        <v>11</v>
      </c>
      <c r="C18" s="261" t="s">
        <v>28</v>
      </c>
      <c r="D18" s="266"/>
      <c r="E18" s="266"/>
      <c r="F18" s="90">
        <f>D18+E18</f>
        <v>0</v>
      </c>
      <c r="G18" s="54"/>
    </row>
    <row r="19" spans="1:7">
      <c r="A19" s="54"/>
      <c r="B19" s="58"/>
      <c r="C19" s="264" t="s">
        <v>45</v>
      </c>
      <c r="D19" s="90">
        <f>SUM(D14:D18)</f>
        <v>0</v>
      </c>
      <c r="E19" s="90">
        <f>SUM(E14:E18)</f>
        <v>0</v>
      </c>
      <c r="F19" s="90">
        <f>SUM(F14:F18)</f>
        <v>0</v>
      </c>
      <c r="G19" s="54"/>
    </row>
    <row r="20" spans="1:7">
      <c r="A20" s="54"/>
      <c r="B20" s="58"/>
      <c r="C20" s="264" t="s">
        <v>46</v>
      </c>
      <c r="D20" s="74" t="e">
        <f>D19/D40</f>
        <v>#DIV/0!</v>
      </c>
      <c r="E20" s="74" t="e">
        <f>E19/E40</f>
        <v>#DIV/0!</v>
      </c>
      <c r="F20" s="74" t="e">
        <f>F19/F40</f>
        <v>#DIV/0!</v>
      </c>
      <c r="G20" s="198"/>
    </row>
    <row r="21" spans="1:7">
      <c r="A21" s="54"/>
      <c r="B21" s="58"/>
      <c r="C21" s="441"/>
      <c r="D21" s="442"/>
      <c r="E21" s="442"/>
      <c r="F21" s="443"/>
      <c r="G21" s="54"/>
    </row>
    <row r="22" spans="1:7">
      <c r="A22" s="54"/>
      <c r="B22" s="58">
        <v>12</v>
      </c>
      <c r="C22" s="261" t="s">
        <v>30</v>
      </c>
      <c r="D22" s="266"/>
      <c r="E22" s="266"/>
      <c r="F22" s="90">
        <f>D22+E22</f>
        <v>0</v>
      </c>
      <c r="G22" s="54"/>
    </row>
    <row r="23" spans="1:7">
      <c r="A23" s="54"/>
      <c r="B23" s="58">
        <v>13</v>
      </c>
      <c r="C23" s="261" t="s">
        <v>31</v>
      </c>
      <c r="D23" s="266"/>
      <c r="E23" s="266"/>
      <c r="F23" s="90">
        <f>D23+E23</f>
        <v>0</v>
      </c>
      <c r="G23" s="54"/>
    </row>
    <row r="24" spans="1:7">
      <c r="A24" s="54"/>
      <c r="B24" s="58">
        <v>14</v>
      </c>
      <c r="C24" s="261" t="s">
        <v>32</v>
      </c>
      <c r="D24" s="266"/>
      <c r="E24" s="266"/>
      <c r="F24" s="90">
        <f>D24+E24</f>
        <v>0</v>
      </c>
      <c r="G24" s="54"/>
    </row>
    <row r="25" spans="1:7">
      <c r="A25" s="54"/>
      <c r="B25" s="58">
        <v>15</v>
      </c>
      <c r="C25" s="261" t="s">
        <v>33</v>
      </c>
      <c r="D25" s="266"/>
      <c r="E25" s="266"/>
      <c r="F25" s="90">
        <f>D25+E25</f>
        <v>0</v>
      </c>
      <c r="G25" s="54"/>
    </row>
    <row r="26" spans="1:7">
      <c r="A26" s="54"/>
      <c r="B26" s="58"/>
      <c r="C26" s="264" t="s">
        <v>47</v>
      </c>
      <c r="D26" s="90">
        <f>SUM(D22:D25)</f>
        <v>0</v>
      </c>
      <c r="E26" s="90">
        <f>SUM(E22:E25)</f>
        <v>0</v>
      </c>
      <c r="F26" s="90">
        <f>SUM(F22:F25)</f>
        <v>0</v>
      </c>
      <c r="G26" s="54"/>
    </row>
    <row r="27" spans="1:7">
      <c r="A27" s="54"/>
      <c r="B27" s="58"/>
      <c r="C27" s="264" t="s">
        <v>48</v>
      </c>
      <c r="D27" s="74" t="e">
        <f>D26/D40</f>
        <v>#DIV/0!</v>
      </c>
      <c r="E27" s="74" t="e">
        <f>E26/E40</f>
        <v>#DIV/0!</v>
      </c>
      <c r="F27" s="74" t="e">
        <f>F26/F40</f>
        <v>#DIV/0!</v>
      </c>
      <c r="G27" s="198"/>
    </row>
    <row r="28" spans="1:7">
      <c r="A28" s="54"/>
      <c r="B28" s="58"/>
      <c r="C28" s="441"/>
      <c r="D28" s="442"/>
      <c r="E28" s="442"/>
      <c r="F28" s="443"/>
      <c r="G28" s="54"/>
    </row>
    <row r="29" spans="1:7">
      <c r="A29" s="54"/>
      <c r="B29" s="58">
        <v>16</v>
      </c>
      <c r="C29" s="261" t="s">
        <v>35</v>
      </c>
      <c r="D29" s="266"/>
      <c r="E29" s="266"/>
      <c r="F29" s="90">
        <f t="shared" ref="F29:F34" si="0">D29+E29</f>
        <v>0</v>
      </c>
      <c r="G29" s="54"/>
    </row>
    <row r="30" spans="1:7">
      <c r="A30" s="54"/>
      <c r="B30" s="58">
        <v>17</v>
      </c>
      <c r="C30" s="261" t="s">
        <v>36</v>
      </c>
      <c r="D30" s="266"/>
      <c r="E30" s="266"/>
      <c r="F30" s="90">
        <f t="shared" si="0"/>
        <v>0</v>
      </c>
      <c r="G30" s="54"/>
    </row>
    <row r="31" spans="1:7">
      <c r="A31" s="54"/>
      <c r="B31" s="58">
        <v>18</v>
      </c>
      <c r="C31" s="261" t="s">
        <v>37</v>
      </c>
      <c r="D31" s="266"/>
      <c r="E31" s="266"/>
      <c r="F31" s="90">
        <f t="shared" si="0"/>
        <v>0</v>
      </c>
      <c r="G31" s="54"/>
    </row>
    <row r="32" spans="1:7">
      <c r="A32" s="54"/>
      <c r="B32" s="58">
        <v>19</v>
      </c>
      <c r="C32" s="261" t="s">
        <v>38</v>
      </c>
      <c r="D32" s="266"/>
      <c r="E32" s="266"/>
      <c r="F32" s="90">
        <f t="shared" si="0"/>
        <v>0</v>
      </c>
      <c r="G32" s="54"/>
    </row>
    <row r="33" spans="1:7">
      <c r="A33" s="54"/>
      <c r="B33" s="58">
        <v>20</v>
      </c>
      <c r="C33" s="261" t="s">
        <v>39</v>
      </c>
      <c r="D33" s="266"/>
      <c r="E33" s="266"/>
      <c r="F33" s="90">
        <f t="shared" si="0"/>
        <v>0</v>
      </c>
      <c r="G33" s="54"/>
    </row>
    <row r="34" spans="1:7">
      <c r="A34" s="54"/>
      <c r="B34" s="58">
        <v>21</v>
      </c>
      <c r="C34" s="261" t="s">
        <v>40</v>
      </c>
      <c r="D34" s="266"/>
      <c r="E34" s="266"/>
      <c r="F34" s="90">
        <f t="shared" si="0"/>
        <v>0</v>
      </c>
      <c r="G34" s="54"/>
    </row>
    <row r="35" spans="1:7">
      <c r="A35" s="54"/>
      <c r="B35" s="58"/>
      <c r="C35" s="67" t="s">
        <v>49</v>
      </c>
      <c r="D35" s="90">
        <f>SUM(D29:D34)</f>
        <v>0</v>
      </c>
      <c r="E35" s="90">
        <f>SUM(E29:E34)</f>
        <v>0</v>
      </c>
      <c r="F35" s="90">
        <f>SUM(F29:F34)</f>
        <v>0</v>
      </c>
      <c r="G35" s="54"/>
    </row>
    <row r="36" spans="1:7">
      <c r="A36" s="54"/>
      <c r="B36" s="58"/>
      <c r="C36" s="67" t="s">
        <v>50</v>
      </c>
      <c r="D36" s="74" t="e">
        <f>D35/D40</f>
        <v>#DIV/0!</v>
      </c>
      <c r="E36" s="74" t="e">
        <f>E35/E40</f>
        <v>#DIV/0!</v>
      </c>
      <c r="F36" s="74" t="e">
        <f>F35/F40</f>
        <v>#DIV/0!</v>
      </c>
      <c r="G36" s="198"/>
    </row>
    <row r="37" spans="1:7">
      <c r="A37" s="54"/>
      <c r="B37" s="58"/>
      <c r="C37" s="441"/>
      <c r="D37" s="442"/>
      <c r="E37" s="442"/>
      <c r="F37" s="443"/>
      <c r="G37" s="54"/>
    </row>
    <row r="38" spans="1:7">
      <c r="A38" s="54"/>
      <c r="B38" s="58">
        <v>22</v>
      </c>
      <c r="C38" s="262" t="s">
        <v>95</v>
      </c>
      <c r="D38" s="266"/>
      <c r="E38" s="266"/>
      <c r="F38" s="90">
        <f>SUM(D38:E38)</f>
        <v>0</v>
      </c>
      <c r="G38" s="54"/>
    </row>
    <row r="39" spans="1:7">
      <c r="A39" s="54"/>
      <c r="B39" s="58"/>
      <c r="C39" s="441"/>
      <c r="D39" s="442"/>
      <c r="E39" s="442"/>
      <c r="F39" s="443"/>
      <c r="G39" s="54"/>
    </row>
    <row r="40" spans="1:7">
      <c r="A40" s="54"/>
      <c r="B40" s="58"/>
      <c r="C40" s="67" t="s">
        <v>23</v>
      </c>
      <c r="D40" s="90">
        <f>D11+D19+D26+D35+D38</f>
        <v>0</v>
      </c>
      <c r="E40" s="90">
        <f>E11+E19+E26+E35+E38</f>
        <v>0</v>
      </c>
      <c r="F40" s="90">
        <f>F11+F19+F26+F35+F38</f>
        <v>0</v>
      </c>
      <c r="G40" s="54"/>
    </row>
    <row r="41" spans="1:7">
      <c r="A41" s="54"/>
      <c r="B41" s="58"/>
      <c r="C41" s="67" t="s">
        <v>23</v>
      </c>
      <c r="D41" s="265" t="e">
        <f>D40/F40</f>
        <v>#DIV/0!</v>
      </c>
      <c r="E41" s="265" t="e">
        <f>E40/F40</f>
        <v>#DIV/0!</v>
      </c>
      <c r="F41" s="270"/>
      <c r="G41" s="54"/>
    </row>
    <row r="42" spans="1:7">
      <c r="A42" s="54"/>
      <c r="B42" s="58"/>
      <c r="C42" s="228"/>
      <c r="D42" s="54"/>
      <c r="E42" s="54"/>
      <c r="F42" s="54"/>
      <c r="G42" s="54"/>
    </row>
  </sheetData>
  <sheetProtection password="9DDB" sheet="1" objects="1" scenarios="1"/>
  <protectedRanges>
    <protectedRange sqref="D5:E10 D14:E18 D22:E25 D29:E34 D38:E38" name="Range1"/>
  </protectedRanges>
  <mergeCells count="6">
    <mergeCell ref="C39:F39"/>
    <mergeCell ref="A1:G1"/>
    <mergeCell ref="C13:F13"/>
    <mergeCell ref="C21:F21"/>
    <mergeCell ref="C28:F28"/>
    <mergeCell ref="C37:F37"/>
  </mergeCells>
  <phoneticPr fontId="9" type="noConversion"/>
  <conditionalFormatting sqref="D5:E10 D14:E18 D22:E25 D29:E34 D38:E38">
    <cfRule type="containsBlanks" dxfId="0" priority="1" stopIfTrue="1">
      <formula>LEN(TRIM(D5))=0</formula>
    </cfRule>
  </conditionalFormatting>
  <pageMargins left="0.75" right="0.75" top="1" bottom="1" header="0.5" footer="0.5"/>
  <pageSetup orientation="portrait" r:id="rId1"/>
  <headerFooter alignWithMargins="0">
    <oddFooter>&amp;R25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13"/>
  <sheetViews>
    <sheetView showGridLines="0" workbookViewId="0">
      <selection activeCell="D6" sqref="D6"/>
    </sheetView>
  </sheetViews>
  <sheetFormatPr defaultColWidth="9.109375" defaultRowHeight="13.8"/>
  <cols>
    <col min="1" max="1" width="3.6640625" style="57" customWidth="1"/>
    <col min="2" max="2" width="3.6640625" style="194" customWidth="1"/>
    <col min="3" max="3" width="22.44140625" style="57" bestFit="1" customWidth="1"/>
    <col min="4" max="4" width="65.33203125" style="57" customWidth="1"/>
    <col min="5" max="5" width="3.6640625" style="57" customWidth="1"/>
    <col min="6" max="16384" width="9.109375" style="57"/>
  </cols>
  <sheetData>
    <row r="1" spans="1:5" ht="17.399999999999999">
      <c r="A1" s="373" t="s">
        <v>349</v>
      </c>
      <c r="B1" s="373"/>
      <c r="C1" s="373"/>
      <c r="D1" s="373"/>
      <c r="E1" s="373"/>
    </row>
    <row r="3" spans="1:5">
      <c r="A3" s="374" t="s">
        <v>12</v>
      </c>
      <c r="B3" s="374"/>
      <c r="C3" s="374"/>
      <c r="D3" s="374"/>
      <c r="E3" s="374"/>
    </row>
    <row r="4" spans="1:5">
      <c r="A4" s="301"/>
      <c r="B4" s="301"/>
      <c r="C4" s="301"/>
      <c r="D4" s="301"/>
      <c r="E4" s="301"/>
    </row>
    <row r="5" spans="1:5">
      <c r="A5" s="313"/>
      <c r="B5" s="314"/>
      <c r="C5" s="315" t="s">
        <v>233</v>
      </c>
      <c r="D5" s="315" t="s">
        <v>234</v>
      </c>
      <c r="E5" s="313"/>
    </row>
    <row r="6" spans="1:5" ht="27.6">
      <c r="A6" s="313"/>
      <c r="B6" s="314"/>
      <c r="C6" s="64" t="s">
        <v>314</v>
      </c>
      <c r="D6" s="268" t="s">
        <v>13</v>
      </c>
      <c r="E6" s="313"/>
    </row>
    <row r="7" spans="1:5" ht="75" customHeight="1">
      <c r="A7" s="313"/>
      <c r="B7" s="314">
        <v>1</v>
      </c>
      <c r="C7" s="344"/>
      <c r="D7" s="345"/>
      <c r="E7" s="313"/>
    </row>
    <row r="8" spans="1:5" ht="75" customHeight="1">
      <c r="A8" s="313"/>
      <c r="B8" s="314">
        <v>2</v>
      </c>
      <c r="C8" s="346"/>
      <c r="D8" s="347"/>
      <c r="E8" s="313"/>
    </row>
    <row r="9" spans="1:5" ht="75" customHeight="1">
      <c r="A9" s="313"/>
      <c r="B9" s="314">
        <v>3</v>
      </c>
      <c r="C9" s="346"/>
      <c r="D9" s="347"/>
      <c r="E9" s="313"/>
    </row>
    <row r="10" spans="1:5" ht="75" customHeight="1">
      <c r="A10" s="313"/>
      <c r="B10" s="314">
        <v>4</v>
      </c>
      <c r="C10" s="348"/>
      <c r="D10" s="349"/>
      <c r="E10" s="313"/>
    </row>
    <row r="11" spans="1:5" ht="75" customHeight="1">
      <c r="A11" s="313"/>
      <c r="B11" s="314">
        <v>5</v>
      </c>
      <c r="C11" s="346"/>
      <c r="D11" s="346"/>
      <c r="E11" s="313"/>
    </row>
    <row r="12" spans="1:5">
      <c r="A12" s="313"/>
      <c r="B12" s="314"/>
      <c r="C12" s="313"/>
      <c r="D12" s="313"/>
      <c r="E12" s="313"/>
    </row>
    <row r="13" spans="1:5">
      <c r="C13" s="77"/>
    </row>
  </sheetData>
  <sheetProtection password="9DDB" sheet="1" objects="1" scenarios="1"/>
  <protectedRanges>
    <protectedRange sqref="C7:D11" name="Range1"/>
  </protectedRanges>
  <mergeCells count="2">
    <mergeCell ref="A3:E3"/>
    <mergeCell ref="A1:E1"/>
  </mergeCells>
  <phoneticPr fontId="9" type="noConversion"/>
  <pageMargins left="0.75" right="0.75" top="1" bottom="1" header="0.5" footer="0.5"/>
  <pageSetup orientation="portrait" r:id="rId1"/>
  <headerFooter alignWithMargins="0">
    <oddFooter>&amp;R35y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7"/>
  <sheetViews>
    <sheetView showGridLines="0" zoomScaleNormal="100" workbookViewId="0">
      <pane xSplit="2" ySplit="10" topLeftCell="C67" activePane="bottomRight" state="frozen"/>
      <selection pane="topRight" activeCell="C1" sqref="C1"/>
      <selection pane="bottomLeft" activeCell="A11" sqref="A11"/>
      <selection pane="bottomRight" activeCell="C112" sqref="C112"/>
    </sheetView>
  </sheetViews>
  <sheetFormatPr defaultRowHeight="13.2"/>
  <cols>
    <col min="1" max="1" width="3.6640625" customWidth="1"/>
    <col min="2" max="2" width="3.6640625" style="40" customWidth="1"/>
    <col min="3" max="3" width="88.88671875" bestFit="1" customWidth="1"/>
    <col min="4" max="4" width="12.5546875" style="27" bestFit="1" customWidth="1"/>
    <col min="5" max="5" width="15" style="27" bestFit="1" customWidth="1"/>
    <col min="6" max="6" width="9.109375" style="28" bestFit="1" customWidth="1"/>
    <col min="7" max="8" width="8.88671875" style="25" bestFit="1" customWidth="1"/>
    <col min="9" max="9" width="17.88671875" style="26" bestFit="1" customWidth="1"/>
    <col min="10" max="10" width="3.6640625" customWidth="1"/>
  </cols>
  <sheetData>
    <row r="1" spans="1:10" ht="17.399999999999999">
      <c r="A1" s="373" t="s">
        <v>349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ht="5.0999999999999996" customHeight="1"/>
    <row r="3" spans="1:10" s="4" customFormat="1" ht="17.399999999999999">
      <c r="A3" s="363" t="s">
        <v>183</v>
      </c>
      <c r="B3" s="363"/>
      <c r="C3" s="363"/>
      <c r="D3" s="363"/>
      <c r="E3" s="363"/>
      <c r="F3" s="363"/>
      <c r="G3" s="363"/>
      <c r="H3" s="363"/>
      <c r="I3" s="363"/>
      <c r="J3" s="363"/>
    </row>
    <row r="4" spans="1:10" s="4" customFormat="1" ht="13.8">
      <c r="A4" s="297"/>
      <c r="B4" s="297"/>
      <c r="C4" s="297"/>
      <c r="D4" s="301"/>
      <c r="E4" s="301"/>
      <c r="F4" s="301"/>
      <c r="G4" s="301"/>
      <c r="H4" s="301"/>
      <c r="I4" s="301"/>
      <c r="J4" s="297"/>
    </row>
    <row r="5" spans="1:10" s="4" customFormat="1">
      <c r="A5" s="298"/>
      <c r="B5" s="299"/>
      <c r="C5" s="300"/>
      <c r="D5" s="302" t="s">
        <v>233</v>
      </c>
      <c r="E5" s="302" t="s">
        <v>234</v>
      </c>
      <c r="F5" s="303" t="s">
        <v>235</v>
      </c>
      <c r="G5" s="304" t="s">
        <v>236</v>
      </c>
      <c r="H5" s="304" t="s">
        <v>237</v>
      </c>
      <c r="I5" s="305" t="s">
        <v>238</v>
      </c>
      <c r="J5" s="298"/>
    </row>
    <row r="6" spans="1:10" ht="27.6">
      <c r="A6" s="306"/>
      <c r="B6" s="307"/>
      <c r="C6" s="42" t="s">
        <v>0</v>
      </c>
      <c r="D6" s="353" t="s">
        <v>1</v>
      </c>
      <c r="E6" s="44" t="s">
        <v>2</v>
      </c>
      <c r="F6" s="45" t="s">
        <v>3</v>
      </c>
      <c r="G6" s="45" t="s">
        <v>4</v>
      </c>
      <c r="H6" s="45" t="s">
        <v>5</v>
      </c>
      <c r="I6" s="187" t="s">
        <v>240</v>
      </c>
      <c r="J6" s="293"/>
    </row>
    <row r="7" spans="1:10" s="7" customFormat="1" ht="13.8" hidden="1">
      <c r="A7" s="306"/>
      <c r="B7" s="307"/>
      <c r="C7" s="366" t="s">
        <v>205</v>
      </c>
      <c r="D7" s="366"/>
      <c r="E7" s="366"/>
      <c r="F7" s="366"/>
      <c r="G7" s="366"/>
      <c r="H7" s="366"/>
      <c r="I7" s="366"/>
      <c r="J7" s="293"/>
    </row>
    <row r="8" spans="1:10" s="7" customFormat="1" ht="13.8" hidden="1">
      <c r="A8" s="306"/>
      <c r="B8" s="307"/>
      <c r="C8" s="46" t="s">
        <v>241</v>
      </c>
      <c r="D8" s="84"/>
      <c r="E8" s="84"/>
      <c r="F8" s="74" t="e">
        <f>D8/E8</f>
        <v>#DIV/0!</v>
      </c>
      <c r="G8" s="85"/>
      <c r="H8" s="87"/>
      <c r="I8" s="86"/>
      <c r="J8" s="293"/>
    </row>
    <row r="9" spans="1:10" s="7" customFormat="1" ht="13.8" hidden="1">
      <c r="A9" s="306"/>
      <c r="B9" s="307"/>
      <c r="C9" s="365" t="s">
        <v>275</v>
      </c>
      <c r="D9" s="365"/>
      <c r="E9" s="365"/>
      <c r="F9" s="365"/>
      <c r="G9" s="365"/>
      <c r="H9" s="365"/>
      <c r="I9" s="365"/>
      <c r="J9" s="293"/>
    </row>
    <row r="10" spans="1:10" s="7" customFormat="1" ht="13.8" hidden="1">
      <c r="A10" s="306"/>
      <c r="B10" s="307"/>
      <c r="C10" s="49" t="s">
        <v>214</v>
      </c>
      <c r="D10" s="84"/>
      <c r="E10" s="84"/>
      <c r="F10" s="74" t="e">
        <f>D10/E10</f>
        <v>#DIV/0!</v>
      </c>
      <c r="G10" s="85"/>
      <c r="H10" s="87"/>
      <c r="I10" s="86"/>
      <c r="J10" s="293"/>
    </row>
    <row r="11" spans="1:10" ht="13.8">
      <c r="A11" s="293"/>
      <c r="B11" s="307"/>
      <c r="C11" s="365" t="s">
        <v>358</v>
      </c>
      <c r="D11" s="365"/>
      <c r="E11" s="365"/>
      <c r="F11" s="365"/>
      <c r="G11" s="365"/>
      <c r="H11" s="365"/>
      <c r="I11" s="365"/>
      <c r="J11" s="293"/>
    </row>
    <row r="12" spans="1:10" ht="13.8">
      <c r="A12" s="293"/>
      <c r="B12" s="307">
        <v>1</v>
      </c>
      <c r="C12" s="286" t="s">
        <v>359</v>
      </c>
      <c r="D12" s="288"/>
      <c r="E12" s="288"/>
      <c r="F12" s="74" t="e">
        <f>D12/E12</f>
        <v>#DIV/0!</v>
      </c>
      <c r="G12" s="289"/>
      <c r="H12" s="291"/>
      <c r="I12" s="290"/>
      <c r="J12" s="293"/>
    </row>
    <row r="13" spans="1:10" ht="13.8">
      <c r="A13" s="293"/>
      <c r="B13" s="307">
        <v>2</v>
      </c>
      <c r="C13" s="286" t="s">
        <v>360</v>
      </c>
      <c r="D13" s="288"/>
      <c r="E13" s="288"/>
      <c r="F13" s="74" t="e">
        <f>D13/E13</f>
        <v>#DIV/0!</v>
      </c>
      <c r="G13" s="88"/>
      <c r="H13" s="88"/>
      <c r="I13" s="89"/>
      <c r="J13" s="293"/>
    </row>
    <row r="14" spans="1:10" ht="13.8">
      <c r="A14" s="293"/>
      <c r="B14" s="307"/>
      <c r="C14" s="48" t="s">
        <v>361</v>
      </c>
      <c r="D14" s="321">
        <f>SUM(D12:D13)</f>
        <v>0</v>
      </c>
      <c r="E14" s="321">
        <f>SUM(E12:E13)</f>
        <v>0</v>
      </c>
      <c r="F14" s="74" t="e">
        <f>D14/E14</f>
        <v>#DIV/0!</v>
      </c>
      <c r="G14" s="88"/>
      <c r="H14" s="88"/>
      <c r="I14" s="89"/>
      <c r="J14" s="293"/>
    </row>
    <row r="15" spans="1:10" ht="13.8">
      <c r="A15" s="293"/>
      <c r="B15" s="307"/>
      <c r="C15" s="366" t="s">
        <v>362</v>
      </c>
      <c r="D15" s="366"/>
      <c r="E15" s="366"/>
      <c r="F15" s="366"/>
      <c r="G15" s="366"/>
      <c r="H15" s="366"/>
      <c r="I15" s="366"/>
      <c r="J15" s="293"/>
    </row>
    <row r="16" spans="1:10" ht="13.8">
      <c r="A16" s="293"/>
      <c r="B16" s="307">
        <v>3</v>
      </c>
      <c r="C16" s="286" t="s">
        <v>359</v>
      </c>
      <c r="D16" s="288"/>
      <c r="E16" s="288"/>
      <c r="F16" s="74" t="e">
        <f>D16/E16</f>
        <v>#DIV/0!</v>
      </c>
      <c r="G16" s="289"/>
      <c r="H16" s="291"/>
      <c r="I16" s="290"/>
      <c r="J16" s="293"/>
    </row>
    <row r="17" spans="1:10" ht="13.8">
      <c r="A17" s="293"/>
      <c r="B17" s="307">
        <v>4</v>
      </c>
      <c r="C17" s="286" t="s">
        <v>360</v>
      </c>
      <c r="D17" s="288"/>
      <c r="E17" s="288"/>
      <c r="F17" s="74" t="e">
        <f>D17/E17</f>
        <v>#DIV/0!</v>
      </c>
      <c r="G17" s="289"/>
      <c r="H17" s="291"/>
      <c r="I17" s="290"/>
      <c r="J17" s="293"/>
    </row>
    <row r="18" spans="1:10" ht="13.8">
      <c r="A18" s="293"/>
      <c r="B18" s="307"/>
      <c r="C18" s="48" t="s">
        <v>361</v>
      </c>
      <c r="D18" s="321">
        <f>SUM(D16:D17)</f>
        <v>0</v>
      </c>
      <c r="E18" s="321">
        <f>SUM(E16:E17)</f>
        <v>0</v>
      </c>
      <c r="F18" s="74" t="e">
        <f>D18/E18</f>
        <v>#DIV/0!</v>
      </c>
      <c r="G18" s="88"/>
      <c r="H18" s="88"/>
      <c r="I18" s="89"/>
      <c r="J18" s="293"/>
    </row>
    <row r="19" spans="1:10" ht="13.8">
      <c r="A19" s="293"/>
      <c r="B19" s="307"/>
      <c r="C19" s="366" t="s">
        <v>363</v>
      </c>
      <c r="D19" s="366"/>
      <c r="E19" s="366"/>
      <c r="F19" s="366"/>
      <c r="G19" s="366"/>
      <c r="H19" s="366"/>
      <c r="I19" s="366"/>
      <c r="J19" s="293"/>
    </row>
    <row r="20" spans="1:10" ht="13.8">
      <c r="A20" s="293"/>
      <c r="B20" s="307">
        <v>5</v>
      </c>
      <c r="C20" s="286" t="s">
        <v>359</v>
      </c>
      <c r="D20" s="288"/>
      <c r="E20" s="288"/>
      <c r="F20" s="74" t="e">
        <f>D20/E20</f>
        <v>#DIV/0!</v>
      </c>
      <c r="G20" s="289"/>
      <c r="H20" s="291"/>
      <c r="I20" s="290"/>
      <c r="J20" s="293"/>
    </row>
    <row r="21" spans="1:10" ht="13.8">
      <c r="A21" s="293"/>
      <c r="B21" s="307">
        <v>6</v>
      </c>
      <c r="C21" s="286" t="s">
        <v>360</v>
      </c>
      <c r="D21" s="288"/>
      <c r="E21" s="288"/>
      <c r="F21" s="74" t="e">
        <f>D21/E21</f>
        <v>#DIV/0!</v>
      </c>
      <c r="G21" s="289"/>
      <c r="H21" s="291"/>
      <c r="I21" s="290"/>
      <c r="J21" s="293"/>
    </row>
    <row r="22" spans="1:10" ht="13.8">
      <c r="A22" s="293"/>
      <c r="B22" s="307"/>
      <c r="C22" s="48" t="s">
        <v>361</v>
      </c>
      <c r="D22" s="321">
        <f>SUM(D20:D21)</f>
        <v>0</v>
      </c>
      <c r="E22" s="321">
        <f>SUM(E20:E21)</f>
        <v>0</v>
      </c>
      <c r="F22" s="74" t="e">
        <f>D22/E22</f>
        <v>#DIV/0!</v>
      </c>
      <c r="G22" s="88"/>
      <c r="H22" s="88"/>
      <c r="I22" s="89"/>
      <c r="J22" s="293"/>
    </row>
    <row r="23" spans="1:10" s="7" customFormat="1" ht="13.8">
      <c r="A23" s="306"/>
      <c r="B23" s="307"/>
      <c r="C23" s="365" t="s">
        <v>317</v>
      </c>
      <c r="D23" s="365"/>
      <c r="E23" s="365"/>
      <c r="F23" s="365"/>
      <c r="G23" s="365"/>
      <c r="H23" s="365"/>
      <c r="I23" s="365"/>
      <c r="J23" s="293"/>
    </row>
    <row r="24" spans="1:10" s="7" customFormat="1" ht="13.8">
      <c r="A24" s="306"/>
      <c r="B24" s="307">
        <v>7</v>
      </c>
      <c r="C24" s="280" t="s">
        <v>336</v>
      </c>
      <c r="D24" s="84"/>
      <c r="E24" s="84"/>
      <c r="F24" s="74" t="e">
        <f>D24/E24</f>
        <v>#DIV/0!</v>
      </c>
      <c r="G24" s="85"/>
      <c r="H24" s="87"/>
      <c r="I24" s="86"/>
      <c r="J24" s="293"/>
    </row>
    <row r="25" spans="1:10" s="7" customFormat="1" ht="13.8" hidden="1">
      <c r="A25" s="306"/>
      <c r="B25" s="307"/>
      <c r="C25" s="364" t="s">
        <v>215</v>
      </c>
      <c r="D25" s="364"/>
      <c r="E25" s="364"/>
      <c r="F25" s="364"/>
      <c r="G25" s="364"/>
      <c r="H25" s="364"/>
      <c r="I25" s="364"/>
      <c r="J25" s="293"/>
    </row>
    <row r="26" spans="1:10" s="7" customFormat="1" ht="13.8" hidden="1">
      <c r="A26" s="306"/>
      <c r="B26" s="307"/>
      <c r="C26" s="47" t="s">
        <v>216</v>
      </c>
      <c r="D26" s="84"/>
      <c r="E26" s="84"/>
      <c r="F26" s="74" t="e">
        <f>D26/E26</f>
        <v>#DIV/0!</v>
      </c>
      <c r="G26" s="85"/>
      <c r="H26" s="87"/>
      <c r="I26" s="86"/>
      <c r="J26" s="293"/>
    </row>
    <row r="27" spans="1:10" s="7" customFormat="1" ht="13.8">
      <c r="A27" s="306"/>
      <c r="B27" s="307"/>
      <c r="C27" s="364" t="s">
        <v>107</v>
      </c>
      <c r="D27" s="364"/>
      <c r="E27" s="364"/>
      <c r="F27" s="364"/>
      <c r="G27" s="364"/>
      <c r="H27" s="364"/>
      <c r="I27" s="364"/>
      <c r="J27" s="293"/>
    </row>
    <row r="28" spans="1:10" s="7" customFormat="1" ht="13.8">
      <c r="A28" s="306"/>
      <c r="B28" s="307">
        <v>8</v>
      </c>
      <c r="C28" s="49" t="s">
        <v>329</v>
      </c>
      <c r="D28" s="84"/>
      <c r="E28" s="84"/>
      <c r="F28" s="74" t="e">
        <f>D28/E28</f>
        <v>#DIV/0!</v>
      </c>
      <c r="G28" s="85"/>
      <c r="H28" s="87"/>
      <c r="I28" s="86"/>
      <c r="J28" s="293"/>
    </row>
    <row r="29" spans="1:10" s="7" customFormat="1" ht="13.8">
      <c r="A29" s="306"/>
      <c r="B29" s="307">
        <v>9</v>
      </c>
      <c r="C29" s="49" t="s">
        <v>330</v>
      </c>
      <c r="D29" s="84"/>
      <c r="E29" s="84"/>
      <c r="F29" s="74" t="e">
        <f>D29/E29</f>
        <v>#DIV/0!</v>
      </c>
      <c r="G29" s="85"/>
      <c r="H29" s="87"/>
      <c r="I29" s="86"/>
      <c r="J29" s="293"/>
    </row>
    <row r="30" spans="1:10" s="7" customFormat="1" ht="13.8">
      <c r="A30" s="306"/>
      <c r="B30" s="307"/>
      <c r="C30" s="48" t="s">
        <v>331</v>
      </c>
      <c r="D30" s="90">
        <f>SUM(D28:D29)</f>
        <v>0</v>
      </c>
      <c r="E30" s="90">
        <f>SUM(E28:E29)</f>
        <v>0</v>
      </c>
      <c r="F30" s="74" t="e">
        <f>D30/E30</f>
        <v>#DIV/0!</v>
      </c>
      <c r="G30" s="88"/>
      <c r="H30" s="88"/>
      <c r="I30" s="89"/>
      <c r="J30" s="293"/>
    </row>
    <row r="31" spans="1:10" s="7" customFormat="1" ht="13.8">
      <c r="A31" s="306"/>
      <c r="B31" s="307"/>
      <c r="C31" s="365" t="s">
        <v>106</v>
      </c>
      <c r="D31" s="365"/>
      <c r="E31" s="365"/>
      <c r="F31" s="365"/>
      <c r="G31" s="365"/>
      <c r="H31" s="365"/>
      <c r="I31" s="365"/>
      <c r="J31" s="293"/>
    </row>
    <row r="32" spans="1:10" s="7" customFormat="1" ht="13.8">
      <c r="A32" s="306"/>
      <c r="B32" s="307">
        <v>10</v>
      </c>
      <c r="C32" s="47" t="s">
        <v>242</v>
      </c>
      <c r="D32" s="84"/>
      <c r="E32" s="84"/>
      <c r="F32" s="74" t="e">
        <f>D32/E32</f>
        <v>#DIV/0!</v>
      </c>
      <c r="G32" s="85"/>
      <c r="H32" s="87"/>
      <c r="I32" s="86"/>
      <c r="J32" s="293"/>
    </row>
    <row r="33" spans="1:10" s="7" customFormat="1" ht="13.8">
      <c r="A33" s="306"/>
      <c r="B33" s="307"/>
      <c r="C33" s="365" t="s">
        <v>105</v>
      </c>
      <c r="D33" s="365"/>
      <c r="E33" s="365"/>
      <c r="F33" s="365"/>
      <c r="G33" s="365"/>
      <c r="H33" s="365"/>
      <c r="I33" s="365"/>
      <c r="J33" s="293"/>
    </row>
    <row r="34" spans="1:10" s="7" customFormat="1" ht="13.8">
      <c r="A34" s="306"/>
      <c r="B34" s="307">
        <v>11</v>
      </c>
      <c r="C34" s="47" t="s">
        <v>243</v>
      </c>
      <c r="D34" s="84"/>
      <c r="E34" s="84"/>
      <c r="F34" s="74" t="e">
        <f>D34/E34</f>
        <v>#DIV/0!</v>
      </c>
      <c r="G34" s="85"/>
      <c r="H34" s="87"/>
      <c r="I34" s="86"/>
      <c r="J34" s="293"/>
    </row>
    <row r="35" spans="1:10" ht="13.8" hidden="1">
      <c r="A35" s="306"/>
      <c r="B35" s="307"/>
      <c r="C35" s="371" t="s">
        <v>245</v>
      </c>
      <c r="D35" s="371"/>
      <c r="E35" s="371"/>
      <c r="F35" s="371"/>
      <c r="G35" s="371"/>
      <c r="H35" s="371"/>
      <c r="I35" s="371"/>
      <c r="J35" s="293"/>
    </row>
    <row r="36" spans="1:10" ht="13.8" hidden="1">
      <c r="A36" s="306"/>
      <c r="B36" s="307"/>
      <c r="C36" s="47" t="s">
        <v>244</v>
      </c>
      <c r="D36" s="84"/>
      <c r="E36" s="84"/>
      <c r="F36" s="74" t="e">
        <f>1-(D36/E36)</f>
        <v>#DIV/0!</v>
      </c>
      <c r="G36" s="85"/>
      <c r="H36" s="87"/>
      <c r="I36" s="86"/>
      <c r="J36" s="293"/>
    </row>
    <row r="37" spans="1:10" ht="13.8" hidden="1">
      <c r="A37" s="306"/>
      <c r="B37" s="307"/>
      <c r="C37" s="367" t="s">
        <v>345</v>
      </c>
      <c r="D37" s="367"/>
      <c r="E37" s="367"/>
      <c r="F37" s="367"/>
      <c r="G37" s="367"/>
      <c r="H37" s="367"/>
      <c r="I37" s="367"/>
      <c r="J37" s="293"/>
    </row>
    <row r="38" spans="1:10" ht="13.8" hidden="1">
      <c r="A38" s="306"/>
      <c r="B38" s="307"/>
      <c r="C38" s="286" t="s">
        <v>346</v>
      </c>
      <c r="D38" s="288"/>
      <c r="E38" s="288"/>
      <c r="F38" s="292" t="e">
        <f>D38/E38</f>
        <v>#DIV/0!</v>
      </c>
      <c r="G38" s="289"/>
      <c r="H38" s="291"/>
      <c r="I38" s="290"/>
      <c r="J38" s="293"/>
    </row>
    <row r="39" spans="1:10" ht="13.8" hidden="1">
      <c r="A39" s="306"/>
      <c r="B39" s="307"/>
      <c r="C39" s="367" t="s">
        <v>187</v>
      </c>
      <c r="D39" s="367"/>
      <c r="E39" s="367"/>
      <c r="F39" s="367"/>
      <c r="G39" s="367"/>
      <c r="H39" s="367"/>
      <c r="I39" s="367"/>
      <c r="J39" s="293"/>
    </row>
    <row r="40" spans="1:10" ht="13.8" hidden="1">
      <c r="A40" s="306"/>
      <c r="B40" s="307"/>
      <c r="C40" s="47" t="s">
        <v>177</v>
      </c>
      <c r="D40" s="84"/>
      <c r="E40" s="84"/>
      <c r="F40" s="74" t="e">
        <f>D40/E40</f>
        <v>#DIV/0!</v>
      </c>
      <c r="G40" s="85"/>
      <c r="H40" s="87"/>
      <c r="I40" s="86"/>
      <c r="J40" s="293"/>
    </row>
    <row r="41" spans="1:10" s="24" customFormat="1" ht="13.8" hidden="1">
      <c r="A41" s="306"/>
      <c r="B41" s="307"/>
      <c r="C41" s="47" t="s">
        <v>178</v>
      </c>
      <c r="D41" s="84"/>
      <c r="E41" s="84"/>
      <c r="F41" s="74" t="e">
        <f>D41/E41</f>
        <v>#DIV/0!</v>
      </c>
      <c r="G41" s="85"/>
      <c r="H41" s="87"/>
      <c r="I41" s="86"/>
      <c r="J41" s="308"/>
    </row>
    <row r="42" spans="1:10" s="24" customFormat="1" ht="13.8" hidden="1">
      <c r="A42" s="306"/>
      <c r="B42" s="307"/>
      <c r="C42" s="364" t="s">
        <v>171</v>
      </c>
      <c r="D42" s="364"/>
      <c r="E42" s="364"/>
      <c r="F42" s="364"/>
      <c r="G42" s="364"/>
      <c r="H42" s="364"/>
      <c r="I42" s="364"/>
      <c r="J42" s="308"/>
    </row>
    <row r="43" spans="1:10" s="24" customFormat="1" ht="13.8" hidden="1">
      <c r="A43" s="306"/>
      <c r="B43" s="307"/>
      <c r="C43" s="47" t="s">
        <v>263</v>
      </c>
      <c r="D43" s="84"/>
      <c r="E43" s="84"/>
      <c r="F43" s="74" t="e">
        <f>D43/E43</f>
        <v>#DIV/0!</v>
      </c>
      <c r="G43" s="85"/>
      <c r="H43" s="87"/>
      <c r="I43" s="86"/>
      <c r="J43" s="308"/>
    </row>
    <row r="44" spans="1:10" s="24" customFormat="1" ht="13.8" hidden="1">
      <c r="A44" s="306"/>
      <c r="B44" s="307"/>
      <c r="C44" s="47" t="s">
        <v>264</v>
      </c>
      <c r="D44" s="84"/>
      <c r="E44" s="84"/>
      <c r="F44" s="74" t="e">
        <f>D44/E44</f>
        <v>#DIV/0!</v>
      </c>
      <c r="G44" s="85"/>
      <c r="H44" s="87"/>
      <c r="I44" s="86"/>
      <c r="J44" s="308"/>
    </row>
    <row r="45" spans="1:10" s="24" customFormat="1" ht="13.8" hidden="1">
      <c r="A45" s="306"/>
      <c r="B45" s="307"/>
      <c r="C45" s="47" t="s">
        <v>265</v>
      </c>
      <c r="D45" s="84"/>
      <c r="E45" s="84"/>
      <c r="F45" s="74" t="e">
        <f>D45/E45</f>
        <v>#DIV/0!</v>
      </c>
      <c r="G45" s="85"/>
      <c r="H45" s="87"/>
      <c r="I45" s="86"/>
      <c r="J45" s="308"/>
    </row>
    <row r="46" spans="1:10" s="24" customFormat="1" ht="13.8" hidden="1">
      <c r="A46" s="306"/>
      <c r="B46" s="307"/>
      <c r="C46" s="47" t="s">
        <v>266</v>
      </c>
      <c r="D46" s="84"/>
      <c r="E46" s="84"/>
      <c r="F46" s="74" t="e">
        <f>D46/E46</f>
        <v>#DIV/0!</v>
      </c>
      <c r="G46" s="85"/>
      <c r="H46" s="87"/>
      <c r="I46" s="86"/>
      <c r="J46" s="308"/>
    </row>
    <row r="47" spans="1:10" s="24" customFormat="1" ht="13.8" hidden="1">
      <c r="A47" s="306"/>
      <c r="B47" s="307"/>
      <c r="C47" s="48" t="s">
        <v>217</v>
      </c>
      <c r="D47" s="90">
        <f>SUM(D43:D46)</f>
        <v>0</v>
      </c>
      <c r="E47" s="90">
        <f>SUM(E43:E46)</f>
        <v>0</v>
      </c>
      <c r="F47" s="74" t="e">
        <f>D47/E47</f>
        <v>#DIV/0!</v>
      </c>
      <c r="G47" s="88"/>
      <c r="H47" s="88"/>
      <c r="I47" s="89"/>
      <c r="J47" s="308"/>
    </row>
    <row r="48" spans="1:10" s="24" customFormat="1" ht="13.8" hidden="1">
      <c r="A48" s="306"/>
      <c r="B48" s="307"/>
      <c r="C48" s="364" t="s">
        <v>206</v>
      </c>
      <c r="D48" s="364"/>
      <c r="E48" s="364"/>
      <c r="F48" s="364"/>
      <c r="G48" s="364"/>
      <c r="H48" s="364"/>
      <c r="I48" s="364"/>
      <c r="J48" s="308"/>
    </row>
    <row r="49" spans="1:10" s="24" customFormat="1" ht="13.8" hidden="1">
      <c r="A49" s="306"/>
      <c r="B49" s="307"/>
      <c r="C49" s="47" t="s">
        <v>267</v>
      </c>
      <c r="D49" s="84"/>
      <c r="E49" s="84"/>
      <c r="F49" s="74" t="e">
        <f t="shared" ref="F49:F58" si="0">D49/E49</f>
        <v>#DIV/0!</v>
      </c>
      <c r="G49" s="85"/>
      <c r="H49" s="87"/>
      <c r="I49" s="86"/>
      <c r="J49" s="308"/>
    </row>
    <row r="50" spans="1:10" s="24" customFormat="1" ht="13.8" hidden="1">
      <c r="A50" s="306"/>
      <c r="B50" s="307"/>
      <c r="C50" s="47" t="s">
        <v>268</v>
      </c>
      <c r="D50" s="84"/>
      <c r="E50" s="84"/>
      <c r="F50" s="74" t="e">
        <f t="shared" si="0"/>
        <v>#DIV/0!</v>
      </c>
      <c r="G50" s="85"/>
      <c r="H50" s="87"/>
      <c r="I50" s="86"/>
      <c r="J50" s="308"/>
    </row>
    <row r="51" spans="1:10" s="24" customFormat="1" ht="13.8" hidden="1">
      <c r="A51" s="306"/>
      <c r="B51" s="307"/>
      <c r="C51" s="47" t="s">
        <v>269</v>
      </c>
      <c r="D51" s="84"/>
      <c r="E51" s="84"/>
      <c r="F51" s="74" t="e">
        <f t="shared" si="0"/>
        <v>#DIV/0!</v>
      </c>
      <c r="G51" s="85"/>
      <c r="H51" s="87"/>
      <c r="I51" s="86"/>
      <c r="J51" s="308"/>
    </row>
    <row r="52" spans="1:10" s="24" customFormat="1" ht="13.8" hidden="1">
      <c r="A52" s="306"/>
      <c r="B52" s="307"/>
      <c r="C52" s="47" t="s">
        <v>270</v>
      </c>
      <c r="D52" s="84"/>
      <c r="E52" s="84"/>
      <c r="F52" s="74" t="e">
        <f t="shared" si="0"/>
        <v>#DIV/0!</v>
      </c>
      <c r="G52" s="85"/>
      <c r="H52" s="87"/>
      <c r="I52" s="86"/>
      <c r="J52" s="308"/>
    </row>
    <row r="53" spans="1:10" s="24" customFormat="1" ht="13.8" hidden="1">
      <c r="A53" s="306"/>
      <c r="B53" s="307"/>
      <c r="C53" s="48" t="s">
        <v>218</v>
      </c>
      <c r="D53" s="90">
        <f>SUM(D49:D52)</f>
        <v>0</v>
      </c>
      <c r="E53" s="90">
        <f>SUM(E49:E52)</f>
        <v>0</v>
      </c>
      <c r="F53" s="74" t="e">
        <f t="shared" si="0"/>
        <v>#DIV/0!</v>
      </c>
      <c r="G53" s="88"/>
      <c r="H53" s="88"/>
      <c r="I53" s="89"/>
      <c r="J53" s="308"/>
    </row>
    <row r="54" spans="1:10" s="24" customFormat="1" ht="13.8" hidden="1">
      <c r="A54" s="306"/>
      <c r="B54" s="307"/>
      <c r="C54" s="47" t="s">
        <v>271</v>
      </c>
      <c r="D54" s="84"/>
      <c r="E54" s="84"/>
      <c r="F54" s="74" t="e">
        <f t="shared" si="0"/>
        <v>#DIV/0!</v>
      </c>
      <c r="G54" s="85"/>
      <c r="H54" s="87"/>
      <c r="I54" s="86"/>
      <c r="J54" s="308"/>
    </row>
    <row r="55" spans="1:10" s="24" customFormat="1" ht="13.8" hidden="1">
      <c r="A55" s="306"/>
      <c r="B55" s="307"/>
      <c r="C55" s="47" t="s">
        <v>272</v>
      </c>
      <c r="D55" s="84"/>
      <c r="E55" s="84"/>
      <c r="F55" s="74" t="e">
        <f t="shared" si="0"/>
        <v>#DIV/0!</v>
      </c>
      <c r="G55" s="85"/>
      <c r="H55" s="87"/>
      <c r="I55" s="86"/>
      <c r="J55" s="308"/>
    </row>
    <row r="56" spans="1:10" s="24" customFormat="1" ht="13.8" hidden="1">
      <c r="A56" s="306"/>
      <c r="B56" s="307"/>
      <c r="C56" s="47" t="s">
        <v>273</v>
      </c>
      <c r="D56" s="84"/>
      <c r="E56" s="84"/>
      <c r="F56" s="74" t="e">
        <f t="shared" si="0"/>
        <v>#DIV/0!</v>
      </c>
      <c r="G56" s="85"/>
      <c r="H56" s="87"/>
      <c r="I56" s="86"/>
      <c r="J56" s="308"/>
    </row>
    <row r="57" spans="1:10" s="24" customFormat="1" ht="13.8" hidden="1">
      <c r="A57" s="306"/>
      <c r="B57" s="307"/>
      <c r="C57" s="47" t="s">
        <v>274</v>
      </c>
      <c r="D57" s="84"/>
      <c r="E57" s="84"/>
      <c r="F57" s="74" t="e">
        <f t="shared" si="0"/>
        <v>#DIV/0!</v>
      </c>
      <c r="G57" s="85"/>
      <c r="H57" s="87"/>
      <c r="I57" s="86"/>
      <c r="J57" s="308"/>
    </row>
    <row r="58" spans="1:10" s="24" customFormat="1" ht="13.8" hidden="1">
      <c r="A58" s="306"/>
      <c r="B58" s="307"/>
      <c r="C58" s="48" t="s">
        <v>219</v>
      </c>
      <c r="D58" s="90">
        <f>SUM(D54:D57)</f>
        <v>0</v>
      </c>
      <c r="E58" s="90">
        <f>SUM(E54:E57)</f>
        <v>0</v>
      </c>
      <c r="F58" s="74" t="e">
        <f t="shared" si="0"/>
        <v>#DIV/0!</v>
      </c>
      <c r="G58" s="88"/>
      <c r="H58" s="88"/>
      <c r="I58" s="89"/>
      <c r="J58" s="308"/>
    </row>
    <row r="59" spans="1:10" s="24" customFormat="1" ht="13.8" hidden="1">
      <c r="A59" s="306"/>
      <c r="B59" s="307"/>
      <c r="C59" s="364" t="s">
        <v>319</v>
      </c>
      <c r="D59" s="364"/>
      <c r="E59" s="364"/>
      <c r="F59" s="364"/>
      <c r="G59" s="364"/>
      <c r="H59" s="364"/>
      <c r="I59" s="364"/>
      <c r="J59" s="308"/>
    </row>
    <row r="60" spans="1:10" s="24" customFormat="1" ht="13.8" hidden="1">
      <c r="A60" s="306"/>
      <c r="B60" s="307"/>
      <c r="C60" s="47" t="s">
        <v>263</v>
      </c>
      <c r="D60" s="91"/>
      <c r="E60" s="91"/>
      <c r="F60" s="74" t="e">
        <f>D60/E60</f>
        <v>#DIV/0!</v>
      </c>
      <c r="G60" s="85"/>
      <c r="H60" s="87"/>
      <c r="I60" s="86"/>
      <c r="J60" s="308"/>
    </row>
    <row r="61" spans="1:10" s="24" customFormat="1" ht="13.8" hidden="1">
      <c r="A61" s="306"/>
      <c r="B61" s="307"/>
      <c r="C61" s="47" t="s">
        <v>264</v>
      </c>
      <c r="D61" s="91"/>
      <c r="E61" s="91"/>
      <c r="F61" s="74" t="e">
        <f>D61/E61</f>
        <v>#DIV/0!</v>
      </c>
      <c r="G61" s="85"/>
      <c r="H61" s="87"/>
      <c r="I61" s="86"/>
      <c r="J61" s="308"/>
    </row>
    <row r="62" spans="1:10" s="24" customFormat="1" ht="13.8" hidden="1">
      <c r="A62" s="306"/>
      <c r="B62" s="307"/>
      <c r="C62" s="47" t="s">
        <v>265</v>
      </c>
      <c r="D62" s="91"/>
      <c r="E62" s="91"/>
      <c r="F62" s="74" t="e">
        <f>D62/E62</f>
        <v>#DIV/0!</v>
      </c>
      <c r="G62" s="85"/>
      <c r="H62" s="87"/>
      <c r="I62" s="86"/>
      <c r="J62" s="308"/>
    </row>
    <row r="63" spans="1:10" s="24" customFormat="1" ht="13.8" hidden="1">
      <c r="A63" s="306"/>
      <c r="B63" s="307"/>
      <c r="C63" s="47" t="s">
        <v>266</v>
      </c>
      <c r="D63" s="91"/>
      <c r="E63" s="91"/>
      <c r="F63" s="74" t="e">
        <f>D63/E63</f>
        <v>#DIV/0!</v>
      </c>
      <c r="G63" s="85"/>
      <c r="H63" s="87"/>
      <c r="I63" s="86"/>
      <c r="J63" s="308"/>
    </row>
    <row r="64" spans="1:10" s="24" customFormat="1" ht="13.8" hidden="1">
      <c r="A64" s="306"/>
      <c r="B64" s="307"/>
      <c r="C64" s="48" t="s">
        <v>217</v>
      </c>
      <c r="D64" s="90">
        <f>SUM(D60:D63)</f>
        <v>0</v>
      </c>
      <c r="E64" s="90">
        <f>SUM(E60:E63)</f>
        <v>0</v>
      </c>
      <c r="F64" s="74" t="e">
        <f>D64/E64</f>
        <v>#DIV/0!</v>
      </c>
      <c r="G64" s="88"/>
      <c r="H64" s="88"/>
      <c r="I64" s="89"/>
      <c r="J64" s="308"/>
    </row>
    <row r="65" spans="1:10" s="24" customFormat="1" ht="13.8">
      <c r="A65" s="306"/>
      <c r="B65" s="307"/>
      <c r="C65" s="364" t="s">
        <v>318</v>
      </c>
      <c r="D65" s="364"/>
      <c r="E65" s="364"/>
      <c r="F65" s="364"/>
      <c r="G65" s="364"/>
      <c r="H65" s="364"/>
      <c r="I65" s="364"/>
      <c r="J65" s="308"/>
    </row>
    <row r="66" spans="1:10" s="24" customFormat="1" ht="13.8">
      <c r="A66" s="306"/>
      <c r="B66" s="307">
        <v>12</v>
      </c>
      <c r="C66" s="46" t="s">
        <v>333</v>
      </c>
      <c r="D66" s="91"/>
      <c r="E66" s="91"/>
      <c r="F66" s="74" t="e">
        <f>D66/E66</f>
        <v>#DIV/0!</v>
      </c>
      <c r="G66" s="85"/>
      <c r="H66" s="87"/>
      <c r="I66" s="86"/>
      <c r="J66" s="308"/>
    </row>
    <row r="67" spans="1:10" s="24" customFormat="1" ht="13.8">
      <c r="A67" s="306"/>
      <c r="B67" s="307">
        <v>13</v>
      </c>
      <c r="C67" s="46" t="s">
        <v>334</v>
      </c>
      <c r="D67" s="91"/>
      <c r="E67" s="91"/>
      <c r="F67" s="74" t="e">
        <f t="shared" ref="F67:F69" si="1">D67/E67</f>
        <v>#DIV/0!</v>
      </c>
      <c r="G67" s="85"/>
      <c r="H67" s="87"/>
      <c r="I67" s="86"/>
      <c r="J67" s="308"/>
    </row>
    <row r="68" spans="1:10" s="24" customFormat="1" ht="13.8">
      <c r="A68" s="306"/>
      <c r="B68" s="307">
        <v>14</v>
      </c>
      <c r="C68" s="46" t="s">
        <v>335</v>
      </c>
      <c r="D68" s="91"/>
      <c r="E68" s="91"/>
      <c r="F68" s="74" t="e">
        <f t="shared" si="1"/>
        <v>#DIV/0!</v>
      </c>
      <c r="G68" s="85"/>
      <c r="H68" s="87"/>
      <c r="I68" s="86"/>
      <c r="J68" s="308"/>
    </row>
    <row r="69" spans="1:10" s="24" customFormat="1" ht="13.8">
      <c r="A69" s="306"/>
      <c r="B69" s="307"/>
      <c r="C69" s="48" t="s">
        <v>328</v>
      </c>
      <c r="D69" s="279">
        <f>SUM(D66:D68)</f>
        <v>0</v>
      </c>
      <c r="E69" s="279">
        <f>SUM(E66:E68)</f>
        <v>0</v>
      </c>
      <c r="F69" s="74" t="e">
        <f t="shared" si="1"/>
        <v>#DIV/0!</v>
      </c>
      <c r="G69" s="85"/>
      <c r="H69" s="87"/>
      <c r="I69" s="86"/>
      <c r="J69" s="308"/>
    </row>
    <row r="70" spans="1:10" ht="13.8" hidden="1">
      <c r="A70" s="306"/>
      <c r="B70" s="307"/>
      <c r="C70" s="364" t="s">
        <v>135</v>
      </c>
      <c r="D70" s="364"/>
      <c r="E70" s="364"/>
      <c r="F70" s="364"/>
      <c r="G70" s="364"/>
      <c r="H70" s="364"/>
      <c r="I70" s="364"/>
      <c r="J70" s="293"/>
    </row>
    <row r="71" spans="1:10" ht="13.8" hidden="1">
      <c r="A71" s="306"/>
      <c r="B71" s="307"/>
      <c r="C71" s="47" t="s">
        <v>332</v>
      </c>
      <c r="D71" s="84"/>
      <c r="E71" s="84"/>
      <c r="F71" s="74" t="e">
        <f>D71/E71</f>
        <v>#DIV/0!</v>
      </c>
      <c r="G71" s="85"/>
      <c r="H71" s="87"/>
      <c r="I71" s="86"/>
      <c r="J71" s="293"/>
    </row>
    <row r="72" spans="1:10" ht="13.8" hidden="1">
      <c r="A72" s="306"/>
      <c r="B72" s="307"/>
      <c r="C72" s="367" t="s">
        <v>247</v>
      </c>
      <c r="D72" s="367"/>
      <c r="E72" s="367"/>
      <c r="F72" s="367"/>
      <c r="G72" s="367"/>
      <c r="H72" s="367"/>
      <c r="I72" s="367"/>
      <c r="J72" s="293"/>
    </row>
    <row r="73" spans="1:10" ht="13.8" hidden="1">
      <c r="A73" s="306"/>
      <c r="B73" s="307"/>
      <c r="C73" s="271" t="s">
        <v>246</v>
      </c>
      <c r="D73" s="84"/>
      <c r="E73" s="84"/>
      <c r="F73" s="74" t="e">
        <f>D73/E73</f>
        <v>#DIV/0!</v>
      </c>
      <c r="G73" s="85"/>
      <c r="H73" s="87"/>
      <c r="I73" s="86"/>
      <c r="J73" s="293"/>
    </row>
    <row r="74" spans="1:10" ht="13.8">
      <c r="A74" s="306"/>
      <c r="B74" s="307"/>
      <c r="C74" s="372" t="s">
        <v>350</v>
      </c>
      <c r="D74" s="372"/>
      <c r="E74" s="372"/>
      <c r="F74" s="372"/>
      <c r="G74" s="372"/>
      <c r="H74" s="372"/>
      <c r="I74" s="372"/>
      <c r="J74" s="293"/>
    </row>
    <row r="75" spans="1:10" ht="13.8">
      <c r="A75" s="306"/>
      <c r="B75" s="307">
        <v>15</v>
      </c>
      <c r="C75" s="316" t="s">
        <v>351</v>
      </c>
      <c r="D75" s="317"/>
      <c r="E75" s="317"/>
      <c r="F75" s="74" t="e">
        <f>D75/E75</f>
        <v>#DIV/0!</v>
      </c>
      <c r="G75" s="318"/>
      <c r="H75" s="319"/>
      <c r="I75" s="320"/>
      <c r="J75" s="293"/>
    </row>
    <row r="76" spans="1:10" ht="13.8">
      <c r="A76" s="306"/>
      <c r="B76" s="307">
        <v>16</v>
      </c>
      <c r="C76" s="316" t="s">
        <v>352</v>
      </c>
      <c r="D76" s="317"/>
      <c r="E76" s="317"/>
      <c r="F76" s="74" t="e">
        <f t="shared" ref="F76:F81" si="2">D76/E76</f>
        <v>#DIV/0!</v>
      </c>
      <c r="G76" s="318"/>
      <c r="H76" s="319"/>
      <c r="I76" s="320"/>
      <c r="J76" s="293"/>
    </row>
    <row r="77" spans="1:10" ht="13.8">
      <c r="A77" s="306"/>
      <c r="B77" s="307">
        <v>17</v>
      </c>
      <c r="C77" s="316" t="s">
        <v>353</v>
      </c>
      <c r="D77" s="317"/>
      <c r="E77" s="317"/>
      <c r="F77" s="74" t="e">
        <f t="shared" si="2"/>
        <v>#DIV/0!</v>
      </c>
      <c r="G77" s="318"/>
      <c r="H77" s="319"/>
      <c r="I77" s="320"/>
      <c r="J77" s="293"/>
    </row>
    <row r="78" spans="1:10" ht="13.8">
      <c r="A78" s="306"/>
      <c r="B78" s="307">
        <v>18</v>
      </c>
      <c r="C78" s="316" t="s">
        <v>354</v>
      </c>
      <c r="D78" s="317"/>
      <c r="E78" s="317"/>
      <c r="F78" s="74" t="e">
        <f t="shared" si="2"/>
        <v>#DIV/0!</v>
      </c>
      <c r="G78" s="318"/>
      <c r="H78" s="319"/>
      <c r="I78" s="320"/>
      <c r="J78" s="293"/>
    </row>
    <row r="79" spans="1:10" ht="13.8">
      <c r="A79" s="306"/>
      <c r="B79" s="307">
        <v>19</v>
      </c>
      <c r="C79" s="316" t="s">
        <v>355</v>
      </c>
      <c r="D79" s="317"/>
      <c r="E79" s="317"/>
      <c r="F79" s="74" t="e">
        <f t="shared" si="2"/>
        <v>#DIV/0!</v>
      </c>
      <c r="G79" s="318"/>
      <c r="H79" s="319"/>
      <c r="I79" s="320"/>
      <c r="J79" s="293"/>
    </row>
    <row r="80" spans="1:10" ht="13.8">
      <c r="A80" s="306"/>
      <c r="B80" s="307">
        <v>20</v>
      </c>
      <c r="C80" s="316" t="s">
        <v>356</v>
      </c>
      <c r="D80" s="317"/>
      <c r="E80" s="317"/>
      <c r="F80" s="74" t="e">
        <f t="shared" si="2"/>
        <v>#DIV/0!</v>
      </c>
      <c r="G80" s="318"/>
      <c r="H80" s="319"/>
      <c r="I80" s="320"/>
      <c r="J80" s="293"/>
    </row>
    <row r="81" spans="1:10" ht="13.8">
      <c r="A81" s="306"/>
      <c r="B81" s="307">
        <v>21</v>
      </c>
      <c r="C81" s="316" t="s">
        <v>357</v>
      </c>
      <c r="D81" s="317"/>
      <c r="E81" s="317"/>
      <c r="F81" s="74" t="e">
        <f t="shared" si="2"/>
        <v>#DIV/0!</v>
      </c>
      <c r="G81" s="318"/>
      <c r="H81" s="319"/>
      <c r="I81" s="320"/>
      <c r="J81" s="293"/>
    </row>
    <row r="82" spans="1:10" ht="13.8">
      <c r="A82" s="306"/>
      <c r="B82" s="307"/>
      <c r="C82" s="368" t="s">
        <v>347</v>
      </c>
      <c r="D82" s="369"/>
      <c r="E82" s="369"/>
      <c r="F82" s="369"/>
      <c r="G82" s="369"/>
      <c r="H82" s="369"/>
      <c r="I82" s="370"/>
      <c r="J82" s="293"/>
    </row>
    <row r="83" spans="1:10" ht="13.8">
      <c r="A83" s="306"/>
      <c r="B83" s="307">
        <v>22</v>
      </c>
      <c r="C83" s="287" t="s">
        <v>348</v>
      </c>
      <c r="D83" s="84"/>
      <c r="E83" s="84"/>
      <c r="F83" s="74" t="e">
        <f>1-(D83/E83)</f>
        <v>#DIV/0!</v>
      </c>
      <c r="G83" s="85"/>
      <c r="H83" s="87"/>
      <c r="I83" s="86"/>
      <c r="J83" s="293"/>
    </row>
    <row r="84" spans="1:10" ht="13.8" hidden="1">
      <c r="A84" s="306"/>
      <c r="B84" s="307"/>
      <c r="C84" s="367" t="s">
        <v>179</v>
      </c>
      <c r="D84" s="367"/>
      <c r="E84" s="367"/>
      <c r="F84" s="367"/>
      <c r="G84" s="367"/>
      <c r="H84" s="367"/>
      <c r="I84" s="367"/>
      <c r="J84" s="293"/>
    </row>
    <row r="85" spans="1:10" ht="13.8" hidden="1">
      <c r="A85" s="306"/>
      <c r="B85" s="307"/>
      <c r="C85" s="47" t="s">
        <v>248</v>
      </c>
      <c r="D85" s="84"/>
      <c r="E85" s="84"/>
      <c r="F85" s="74" t="e">
        <f>D85/E85</f>
        <v>#DIV/0!</v>
      </c>
      <c r="G85" s="85"/>
      <c r="H85" s="87"/>
      <c r="I85" s="86"/>
      <c r="J85" s="293"/>
    </row>
    <row r="86" spans="1:10" ht="13.8" hidden="1">
      <c r="A86" s="306"/>
      <c r="B86" s="307"/>
      <c r="C86" s="47" t="s">
        <v>249</v>
      </c>
      <c r="D86" s="84"/>
      <c r="E86" s="84"/>
      <c r="F86" s="74" t="e">
        <f>D86/E86</f>
        <v>#DIV/0!</v>
      </c>
      <c r="G86" s="85"/>
      <c r="H86" s="87"/>
      <c r="I86" s="86"/>
      <c r="J86" s="293"/>
    </row>
    <row r="87" spans="1:10" ht="13.8" hidden="1">
      <c r="A87" s="306"/>
      <c r="B87" s="307"/>
      <c r="C87" s="367" t="s">
        <v>138</v>
      </c>
      <c r="D87" s="367"/>
      <c r="E87" s="367"/>
      <c r="F87" s="367"/>
      <c r="G87" s="367"/>
      <c r="H87" s="367"/>
      <c r="I87" s="367"/>
      <c r="J87" s="293"/>
    </row>
    <row r="88" spans="1:10" ht="13.8" hidden="1">
      <c r="A88" s="306"/>
      <c r="B88" s="307"/>
      <c r="C88" s="51" t="s">
        <v>250</v>
      </c>
      <c r="D88" s="84"/>
      <c r="E88" s="84"/>
      <c r="F88" s="74" t="e">
        <f>D88/E88</f>
        <v>#DIV/0!</v>
      </c>
      <c r="G88" s="85"/>
      <c r="H88" s="87"/>
      <c r="I88" s="86"/>
      <c r="J88" s="293"/>
    </row>
    <row r="89" spans="1:10" ht="13.8" hidden="1">
      <c r="A89" s="306"/>
      <c r="B89" s="307"/>
      <c r="C89" s="47" t="s">
        <v>251</v>
      </c>
      <c r="D89" s="84"/>
      <c r="E89" s="84"/>
      <c r="F89" s="74" t="e">
        <f>D89/E89</f>
        <v>#DIV/0!</v>
      </c>
      <c r="G89" s="85"/>
      <c r="H89" s="87"/>
      <c r="I89" s="86"/>
      <c r="J89" s="293"/>
    </row>
    <row r="90" spans="1:10" ht="13.8">
      <c r="A90" s="306"/>
      <c r="B90" s="307"/>
      <c r="C90" s="364" t="s">
        <v>108</v>
      </c>
      <c r="D90" s="364"/>
      <c r="E90" s="364"/>
      <c r="F90" s="364"/>
      <c r="G90" s="364"/>
      <c r="H90" s="364"/>
      <c r="I90" s="364"/>
      <c r="J90" s="293"/>
    </row>
    <row r="91" spans="1:10" ht="13.8">
      <c r="A91" s="306"/>
      <c r="B91" s="307">
        <v>23</v>
      </c>
      <c r="C91" s="47" t="s">
        <v>252</v>
      </c>
      <c r="D91" s="84"/>
      <c r="E91" s="84"/>
      <c r="F91" s="74" t="e">
        <f>D91/E91</f>
        <v>#DIV/0!</v>
      </c>
      <c r="G91" s="85"/>
      <c r="H91" s="87"/>
      <c r="I91" s="86"/>
      <c r="J91" s="293"/>
    </row>
    <row r="92" spans="1:10" ht="13.8">
      <c r="A92" s="306"/>
      <c r="B92" s="307">
        <v>24</v>
      </c>
      <c r="C92" s="47" t="s">
        <v>253</v>
      </c>
      <c r="D92" s="84"/>
      <c r="E92" s="84"/>
      <c r="F92" s="74" t="e">
        <f>D92/E92</f>
        <v>#DIV/0!</v>
      </c>
      <c r="G92" s="85"/>
      <c r="H92" s="87"/>
      <c r="I92" s="86"/>
      <c r="J92" s="293"/>
    </row>
    <row r="93" spans="1:10" ht="13.8" hidden="1">
      <c r="A93" s="306"/>
      <c r="B93" s="307"/>
      <c r="C93" s="364" t="s">
        <v>320</v>
      </c>
      <c r="D93" s="364"/>
      <c r="E93" s="364"/>
      <c r="F93" s="364"/>
      <c r="G93" s="364"/>
      <c r="H93" s="364"/>
      <c r="I93" s="364"/>
      <c r="J93" s="293"/>
    </row>
    <row r="94" spans="1:10" ht="13.8" hidden="1">
      <c r="A94" s="306"/>
      <c r="B94" s="307"/>
      <c r="C94" s="46" t="s">
        <v>337</v>
      </c>
      <c r="D94" s="84"/>
      <c r="E94" s="84"/>
      <c r="F94" s="74" t="e">
        <f>D94/E94</f>
        <v>#DIV/0!</v>
      </c>
      <c r="G94" s="85"/>
      <c r="H94" s="87"/>
      <c r="I94" s="86"/>
      <c r="J94" s="293"/>
    </row>
    <row r="95" spans="1:10" ht="13.8" hidden="1">
      <c r="A95" s="306"/>
      <c r="B95" s="307"/>
      <c r="C95" s="46" t="s">
        <v>338</v>
      </c>
      <c r="D95" s="84"/>
      <c r="E95" s="84"/>
      <c r="F95" s="74" t="e">
        <f t="shared" ref="F95:F96" si="3">D95/E95</f>
        <v>#DIV/0!</v>
      </c>
      <c r="G95" s="85"/>
      <c r="H95" s="87"/>
      <c r="I95" s="86"/>
      <c r="J95" s="293"/>
    </row>
    <row r="96" spans="1:10" ht="13.8" hidden="1">
      <c r="A96" s="306"/>
      <c r="B96" s="307"/>
      <c r="C96" s="46" t="s">
        <v>339</v>
      </c>
      <c r="D96" s="84"/>
      <c r="E96" s="84"/>
      <c r="F96" s="74" t="e">
        <f t="shared" si="3"/>
        <v>#DIV/0!</v>
      </c>
      <c r="G96" s="85"/>
      <c r="H96" s="87"/>
      <c r="I96" s="86"/>
      <c r="J96" s="293"/>
    </row>
    <row r="97" spans="1:10" ht="13.8" hidden="1">
      <c r="A97" s="306"/>
      <c r="B97" s="307"/>
      <c r="C97" s="48" t="s">
        <v>340</v>
      </c>
      <c r="D97" s="272">
        <f>SUM(D94:D96)</f>
        <v>0</v>
      </c>
      <c r="E97" s="272">
        <f>SUM(E94:E96)</f>
        <v>0</v>
      </c>
      <c r="F97" s="74" t="e">
        <f>D97/E97</f>
        <v>#DIV/0!</v>
      </c>
      <c r="G97" s="85"/>
      <c r="H97" s="87"/>
      <c r="I97" s="86"/>
      <c r="J97" s="293"/>
    </row>
    <row r="98" spans="1:10" ht="13.8" hidden="1">
      <c r="A98" s="306"/>
      <c r="B98" s="307"/>
      <c r="C98" s="364" t="s">
        <v>321</v>
      </c>
      <c r="D98" s="364"/>
      <c r="E98" s="364"/>
      <c r="F98" s="364"/>
      <c r="G98" s="364"/>
      <c r="H98" s="364"/>
      <c r="I98" s="364"/>
      <c r="J98" s="293"/>
    </row>
    <row r="99" spans="1:10" ht="13.8" hidden="1">
      <c r="A99" s="306"/>
      <c r="B99" s="307"/>
      <c r="C99" s="46" t="s">
        <v>337</v>
      </c>
      <c r="D99" s="84"/>
      <c r="E99" s="84"/>
      <c r="F99" s="74" t="e">
        <f>D99/E99</f>
        <v>#DIV/0!</v>
      </c>
      <c r="G99" s="85"/>
      <c r="H99" s="87"/>
      <c r="I99" s="86"/>
      <c r="J99" s="293"/>
    </row>
    <row r="100" spans="1:10" ht="13.8" hidden="1">
      <c r="A100" s="306"/>
      <c r="B100" s="307"/>
      <c r="C100" s="46" t="s">
        <v>338</v>
      </c>
      <c r="D100" s="84"/>
      <c r="E100" s="84"/>
      <c r="F100" s="74" t="e">
        <f t="shared" ref="F100:F102" si="4">D100/E100</f>
        <v>#DIV/0!</v>
      </c>
      <c r="G100" s="85"/>
      <c r="H100" s="87"/>
      <c r="I100" s="86"/>
      <c r="J100" s="293"/>
    </row>
    <row r="101" spans="1:10" ht="13.8" hidden="1">
      <c r="A101" s="306"/>
      <c r="B101" s="307"/>
      <c r="C101" s="46" t="s">
        <v>339</v>
      </c>
      <c r="D101" s="84"/>
      <c r="E101" s="84"/>
      <c r="F101" s="74" t="e">
        <f t="shared" si="4"/>
        <v>#DIV/0!</v>
      </c>
      <c r="G101" s="85"/>
      <c r="H101" s="87"/>
      <c r="I101" s="86"/>
      <c r="J101" s="293"/>
    </row>
    <row r="102" spans="1:10" ht="13.8" hidden="1">
      <c r="A102" s="306"/>
      <c r="B102" s="307"/>
      <c r="C102" s="48" t="s">
        <v>340</v>
      </c>
      <c r="D102" s="272">
        <f>SUM(D99:D101)</f>
        <v>0</v>
      </c>
      <c r="E102" s="272">
        <f>SUM(E99:E101)</f>
        <v>0</v>
      </c>
      <c r="F102" s="74" t="e">
        <f t="shared" si="4"/>
        <v>#DIV/0!</v>
      </c>
      <c r="G102" s="85"/>
      <c r="H102" s="87"/>
      <c r="I102" s="86"/>
      <c r="J102" s="293"/>
    </row>
    <row r="103" spans="1:10" ht="13.8">
      <c r="A103" s="306"/>
      <c r="B103" s="307"/>
      <c r="C103" s="367" t="s">
        <v>137</v>
      </c>
      <c r="D103" s="367"/>
      <c r="E103" s="367"/>
      <c r="F103" s="367"/>
      <c r="G103" s="367"/>
      <c r="H103" s="367"/>
      <c r="I103" s="367"/>
      <c r="J103" s="293"/>
    </row>
    <row r="104" spans="1:10" ht="27.6">
      <c r="A104" s="306"/>
      <c r="B104" s="307">
        <v>25</v>
      </c>
      <c r="C104" s="52" t="s">
        <v>256</v>
      </c>
      <c r="D104" s="84"/>
      <c r="E104" s="84"/>
      <c r="F104" s="74" t="e">
        <f>D104/E104</f>
        <v>#DIV/0!</v>
      </c>
      <c r="G104" s="85"/>
      <c r="H104" s="87"/>
      <c r="I104" s="86"/>
      <c r="J104" s="293"/>
    </row>
    <row r="105" spans="1:10" ht="13.8">
      <c r="A105" s="306"/>
      <c r="B105" s="307">
        <v>26</v>
      </c>
      <c r="C105" s="47" t="s">
        <v>254</v>
      </c>
      <c r="D105" s="84"/>
      <c r="E105" s="84"/>
      <c r="F105" s="74" t="e">
        <f>D105/E105</f>
        <v>#DIV/0!</v>
      </c>
      <c r="G105" s="85"/>
      <c r="H105" s="87"/>
      <c r="I105" s="86"/>
      <c r="J105" s="293"/>
    </row>
    <row r="106" spans="1:10" ht="13.8">
      <c r="A106" s="306"/>
      <c r="B106" s="307">
        <v>27</v>
      </c>
      <c r="C106" s="47" t="s">
        <v>255</v>
      </c>
      <c r="D106" s="84"/>
      <c r="E106" s="84"/>
      <c r="F106" s="74" t="e">
        <f>D106/E106</f>
        <v>#DIV/0!</v>
      </c>
      <c r="G106" s="85"/>
      <c r="H106" s="87"/>
      <c r="I106" s="86"/>
      <c r="J106" s="293"/>
    </row>
    <row r="107" spans="1:10" ht="13.8">
      <c r="A107" s="306"/>
      <c r="B107" s="307"/>
      <c r="C107" s="48" t="s">
        <v>239</v>
      </c>
      <c r="D107" s="90">
        <f>SUM(D104:D106)</f>
        <v>0</v>
      </c>
      <c r="E107" s="90">
        <f>SUM(E104:E106)</f>
        <v>0</v>
      </c>
      <c r="F107" s="74" t="e">
        <f>D107/E107</f>
        <v>#DIV/0!</v>
      </c>
      <c r="G107" s="88"/>
      <c r="H107" s="88"/>
      <c r="I107" s="89"/>
      <c r="J107" s="293"/>
    </row>
    <row r="108" spans="1:10" ht="13.8" hidden="1">
      <c r="A108" s="306"/>
      <c r="B108" s="307"/>
      <c r="C108" s="371" t="s">
        <v>207</v>
      </c>
      <c r="D108" s="371"/>
      <c r="E108" s="371"/>
      <c r="F108" s="371"/>
      <c r="G108" s="371"/>
      <c r="H108" s="371"/>
      <c r="I108" s="371"/>
      <c r="J108" s="293"/>
    </row>
    <row r="109" spans="1:10" ht="13.8" hidden="1">
      <c r="A109" s="306"/>
      <c r="B109" s="307"/>
      <c r="C109" s="47" t="s">
        <v>257</v>
      </c>
      <c r="D109" s="84"/>
      <c r="E109" s="84"/>
      <c r="F109" s="74" t="e">
        <f>D109/E109</f>
        <v>#DIV/0!</v>
      </c>
      <c r="G109" s="85"/>
      <c r="H109" s="87"/>
      <c r="I109" s="86"/>
      <c r="J109" s="293"/>
    </row>
    <row r="110" spans="1:10" ht="13.8" hidden="1">
      <c r="A110" s="306"/>
      <c r="B110" s="307"/>
      <c r="C110" s="47" t="s">
        <v>258</v>
      </c>
      <c r="D110" s="84"/>
      <c r="E110" s="84"/>
      <c r="F110" s="74" t="e">
        <f>D110/E110</f>
        <v>#DIV/0!</v>
      </c>
      <c r="G110" s="85"/>
      <c r="H110" s="87"/>
      <c r="I110" s="86"/>
      <c r="J110" s="293"/>
    </row>
    <row r="111" spans="1:10" ht="13.8">
      <c r="A111" s="306"/>
      <c r="B111" s="307"/>
      <c r="C111" s="365" t="s">
        <v>315</v>
      </c>
      <c r="D111" s="365"/>
      <c r="E111" s="365"/>
      <c r="F111" s="365"/>
      <c r="G111" s="365"/>
      <c r="H111" s="365"/>
      <c r="I111" s="365"/>
      <c r="J111" s="293"/>
    </row>
    <row r="112" spans="1:10" ht="13.8">
      <c r="A112" s="306"/>
      <c r="B112" s="307">
        <v>28</v>
      </c>
      <c r="C112" s="47" t="s">
        <v>262</v>
      </c>
      <c r="D112" s="84"/>
      <c r="E112" s="84"/>
      <c r="F112" s="74" t="e">
        <f>D112/E112</f>
        <v>#DIV/0!</v>
      </c>
      <c r="G112" s="85"/>
      <c r="H112" s="87"/>
      <c r="I112" s="86"/>
      <c r="J112" s="293"/>
    </row>
    <row r="113" spans="1:10" ht="13.8" hidden="1">
      <c r="A113" s="306"/>
      <c r="B113" s="307"/>
      <c r="C113" s="371" t="s">
        <v>316</v>
      </c>
      <c r="D113" s="371"/>
      <c r="E113" s="371"/>
      <c r="F113" s="371"/>
      <c r="G113" s="371"/>
      <c r="H113" s="371"/>
      <c r="I113" s="371"/>
      <c r="J113" s="293"/>
    </row>
    <row r="114" spans="1:10" ht="13.8" hidden="1">
      <c r="A114" s="306"/>
      <c r="B114" s="307"/>
      <c r="C114" s="47" t="s">
        <v>259</v>
      </c>
      <c r="D114" s="84"/>
      <c r="E114" s="84"/>
      <c r="F114" s="74" t="e">
        <f>D114/E114</f>
        <v>#DIV/0!</v>
      </c>
      <c r="G114" s="85"/>
      <c r="H114" s="87"/>
      <c r="I114" s="86"/>
      <c r="J114" s="293"/>
    </row>
    <row r="115" spans="1:10" ht="13.8" hidden="1">
      <c r="A115" s="306"/>
      <c r="B115" s="307"/>
      <c r="C115" s="47" t="s">
        <v>260</v>
      </c>
      <c r="D115" s="84"/>
      <c r="E115" s="84"/>
      <c r="F115" s="74" t="e">
        <f>D115/E115</f>
        <v>#DIV/0!</v>
      </c>
      <c r="G115" s="85"/>
      <c r="H115" s="87"/>
      <c r="I115" s="86"/>
      <c r="J115" s="293"/>
    </row>
    <row r="116" spans="1:10" ht="13.8" hidden="1">
      <c r="A116" s="306"/>
      <c r="B116" s="307"/>
      <c r="C116" s="47" t="s">
        <v>261</v>
      </c>
      <c r="D116" s="84"/>
      <c r="E116" s="84"/>
      <c r="F116" s="74" t="e">
        <f>D116/E116</f>
        <v>#DIV/0!</v>
      </c>
      <c r="G116" s="85"/>
      <c r="H116" s="87"/>
      <c r="I116" s="86"/>
      <c r="J116" s="293"/>
    </row>
    <row r="117" spans="1:10">
      <c r="A117" s="306"/>
      <c r="B117" s="307"/>
      <c r="C117" s="293"/>
      <c r="D117" s="309"/>
      <c r="E117" s="309"/>
      <c r="F117" s="310"/>
      <c r="G117" s="311"/>
      <c r="H117" s="311"/>
      <c r="I117" s="312"/>
      <c r="J117" s="293"/>
    </row>
  </sheetData>
  <sheetProtection algorithmName="SHA-512" hashValue="xfFZBr+f5GCdD/CjslkzrKGiSahnHDz0t8sbAVGv09FCouYotAMgg8Am+oVUbiyoUse2dEn8tNAqZSjq7B5I5A==" saltValue="x1MSIztu9B9fNUhLQ/FyzA==" spinCount="100000" sheet="1" objects="1" scenarios="1"/>
  <protectedRanges>
    <protectedRange sqref="D12:E13 G12:I14 D16:E17 G16:I18 D20:E21 G20:I22 D24:E24 G24:I24 D28:E29 G28:I30 D32:E32 G32:I32 D34:E34 G34:I34 D66:E68 G66:I69 D75:E81 G75:I81 D83:E83 G83:I83 D91:E92" name="Range1"/>
  </protectedRanges>
  <mergeCells count="32">
    <mergeCell ref="C74:I74"/>
    <mergeCell ref="A1:J1"/>
    <mergeCell ref="C11:I11"/>
    <mergeCell ref="C15:I15"/>
    <mergeCell ref="C33:I33"/>
    <mergeCell ref="C31:I31"/>
    <mergeCell ref="C72:I72"/>
    <mergeCell ref="C70:I70"/>
    <mergeCell ref="C65:I65"/>
    <mergeCell ref="C59:I59"/>
    <mergeCell ref="C48:I48"/>
    <mergeCell ref="C42:I42"/>
    <mergeCell ref="C39:I39"/>
    <mergeCell ref="C35:I35"/>
    <mergeCell ref="C37:I37"/>
    <mergeCell ref="C84:I84"/>
    <mergeCell ref="C82:I82"/>
    <mergeCell ref="C111:I111"/>
    <mergeCell ref="C113:I113"/>
    <mergeCell ref="C108:I108"/>
    <mergeCell ref="C103:I103"/>
    <mergeCell ref="C90:I90"/>
    <mergeCell ref="C87:I87"/>
    <mergeCell ref="C93:I93"/>
    <mergeCell ref="C98:I98"/>
    <mergeCell ref="A3:J3"/>
    <mergeCell ref="C27:I27"/>
    <mergeCell ref="C25:I25"/>
    <mergeCell ref="C9:I9"/>
    <mergeCell ref="C7:I7"/>
    <mergeCell ref="C23:I23"/>
    <mergeCell ref="C19:I19"/>
  </mergeCells>
  <phoneticPr fontId="9" type="noConversion"/>
  <conditionalFormatting sqref="D8:E8 D10:E10 D26:E26 D28:E29 D32:E32 D34:E34 D36:E38 D40:E41 D43:E46 D49:E52 D54:E57 D60:E63 D66:E68 D71:E71 D73:E73 D83:E83 D85:E86 D88:E89 D91:E92 D104:E106 D109:E110 D114:E116 D112:E112 D24:E24 G24:I24">
    <cfRule type="containsBlanks" dxfId="35" priority="14" stopIfTrue="1">
      <formula>LEN(TRIM(D8))=0</formula>
    </cfRule>
  </conditionalFormatting>
  <conditionalFormatting sqref="G8:I8 G10:I10 G26:I26 G28:I29 G32:I32 G34:I34 G36:I38 G40:I41 G43:I46 G49:I52 G54:I57 G60:I63 G66:I69 G71:I71 G73:I73 G83:I83 G85:I86 G88:I89 G91:I92 G104:I106 G109:I110 G114:I116 G112:I112">
    <cfRule type="containsBlanks" dxfId="34" priority="13" stopIfTrue="1">
      <formula>LEN(TRIM(G8))=0</formula>
    </cfRule>
  </conditionalFormatting>
  <conditionalFormatting sqref="G30:I30 G47:I47 G53:I53 G58:I58 G64:I64">
    <cfRule type="containsBlanks" dxfId="33" priority="12" stopIfTrue="1">
      <formula>LEN(TRIM(G30))=0</formula>
    </cfRule>
  </conditionalFormatting>
  <conditionalFormatting sqref="G107:I107">
    <cfRule type="containsBlanks" dxfId="32" priority="11" stopIfTrue="1">
      <formula>LEN(TRIM(G107))=0</formula>
    </cfRule>
  </conditionalFormatting>
  <conditionalFormatting sqref="D94:E96">
    <cfRule type="containsBlanks" dxfId="31" priority="10" stopIfTrue="1">
      <formula>LEN(TRIM(D94))=0</formula>
    </cfRule>
  </conditionalFormatting>
  <conditionalFormatting sqref="G94:I97">
    <cfRule type="containsBlanks" dxfId="30" priority="9" stopIfTrue="1">
      <formula>LEN(TRIM(G94))=0</formula>
    </cfRule>
  </conditionalFormatting>
  <conditionalFormatting sqref="D99:E102">
    <cfRule type="containsBlanks" dxfId="29" priority="8" stopIfTrue="1">
      <formula>LEN(TRIM(D99))=0</formula>
    </cfRule>
  </conditionalFormatting>
  <conditionalFormatting sqref="G99:I102">
    <cfRule type="containsBlanks" dxfId="28" priority="7" stopIfTrue="1">
      <formula>LEN(TRIM(G99))=0</formula>
    </cfRule>
  </conditionalFormatting>
  <conditionalFormatting sqref="D12:E13 D16:E17 D20:E21">
    <cfRule type="containsBlanks" dxfId="27" priority="4" stopIfTrue="1">
      <formula>LEN(TRIM(D12))=0</formula>
    </cfRule>
  </conditionalFormatting>
  <conditionalFormatting sqref="G12:I13 G16:I17 G20:I21">
    <cfRule type="containsBlanks" dxfId="26" priority="3" stopIfTrue="1">
      <formula>LEN(TRIM(G12))=0</formula>
    </cfRule>
  </conditionalFormatting>
  <conditionalFormatting sqref="G14:I14 G18:I18 G22:I22">
    <cfRule type="containsBlanks" dxfId="25" priority="2" stopIfTrue="1">
      <formula>LEN(TRIM(G14))=0</formula>
    </cfRule>
  </conditionalFormatting>
  <conditionalFormatting sqref="D75:E81 G75:I81">
    <cfRule type="containsBlanks" dxfId="24" priority="1" stopIfTrue="1">
      <formula>LEN(TRIM(D75))=0</formula>
    </cfRule>
  </conditionalFormatting>
  <dataValidations count="1">
    <dataValidation type="whole" allowBlank="1" showInputMessage="1" showErrorMessage="1" error="Value must be a whole number greater than or equal to zero." sqref="D8:E8 D73:E73 D24:E24 D26:E26 D28:E29 D32:E32 D34:E34 D36:E36 D38:E38 D40:E41 D43:E46 D49:E52 D54:E57 D60:E63 D66:E68 D71:E71 D114:E116 D83:E83 D85:E86 D88:E89 D91:E92 D94:E96 D99:E101 D104:E106 D109:E110 D112:E112 D10:E10">
      <formula1>0</formula1>
      <formula2>1E+34</formula2>
    </dataValidation>
  </dataValidations>
  <pageMargins left="0.75" right="0.75" top="0.62" bottom="0.55000000000000004" header="0.5" footer="0.5"/>
  <pageSetup scale="45" orientation="portrait" r:id="rId1"/>
  <headerFooter alignWithMargins="0">
    <oddFooter>&amp;R6</oddFooter>
  </headerFooter>
  <ignoredErrors>
    <ignoredError sqref="D97:E97 D102:E102 D69:E6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workbookViewId="0">
      <selection activeCell="E7" sqref="E7"/>
    </sheetView>
  </sheetViews>
  <sheetFormatPr defaultColWidth="9.109375" defaultRowHeight="13.8"/>
  <cols>
    <col min="1" max="1" width="3.6640625" style="57" customWidth="1"/>
    <col min="2" max="2" width="2.109375" style="57" bestFit="1" customWidth="1"/>
    <col min="3" max="3" width="34.109375" style="57" bestFit="1" customWidth="1"/>
    <col min="4" max="4" width="11.6640625" style="57" bestFit="1" customWidth="1"/>
    <col min="5" max="5" width="15" style="57" bestFit="1" customWidth="1"/>
    <col min="6" max="6" width="9.88671875" style="57" customWidth="1"/>
    <col min="7" max="7" width="3.6640625" style="57" customWidth="1"/>
    <col min="8" max="16384" width="9.109375" style="57"/>
  </cols>
  <sheetData>
    <row r="1" spans="1:7" s="53" customFormat="1">
      <c r="A1" s="374" t="s">
        <v>109</v>
      </c>
      <c r="B1" s="374"/>
      <c r="C1" s="374"/>
      <c r="D1" s="374"/>
      <c r="E1" s="374"/>
      <c r="F1" s="374"/>
      <c r="G1" s="374"/>
    </row>
    <row r="2" spans="1:7">
      <c r="A2" s="54"/>
      <c r="B2" s="54"/>
      <c r="C2" s="55"/>
      <c r="D2" s="56"/>
      <c r="E2" s="54"/>
      <c r="F2" s="54"/>
      <c r="G2" s="54"/>
    </row>
    <row r="3" spans="1:7">
      <c r="A3" s="54"/>
      <c r="B3" s="54"/>
      <c r="C3" s="54"/>
      <c r="D3" s="61" t="s">
        <v>233</v>
      </c>
      <c r="E3" s="61" t="s">
        <v>234</v>
      </c>
      <c r="F3" s="61" t="s">
        <v>235</v>
      </c>
      <c r="G3" s="54"/>
    </row>
    <row r="4" spans="1:7">
      <c r="A4" s="54"/>
      <c r="B4" s="54"/>
      <c r="C4" s="56"/>
      <c r="D4" s="63" t="s">
        <v>1</v>
      </c>
      <c r="E4" s="64" t="s">
        <v>96</v>
      </c>
      <c r="F4" s="64" t="s">
        <v>3</v>
      </c>
      <c r="G4" s="54"/>
    </row>
    <row r="5" spans="1:7">
      <c r="A5" s="54"/>
      <c r="B5" s="54"/>
      <c r="C5" s="67" t="s">
        <v>278</v>
      </c>
      <c r="D5" s="62">
        <f>SUM(D6+D7+D8)</f>
        <v>0</v>
      </c>
      <c r="E5" s="62">
        <f>SUM(E6+E7+E8)</f>
        <v>0</v>
      </c>
      <c r="F5" s="43" t="e">
        <f>D5/E5</f>
        <v>#DIV/0!</v>
      </c>
      <c r="G5" s="54"/>
    </row>
    <row r="6" spans="1:7">
      <c r="A6" s="54"/>
      <c r="B6" s="58">
        <v>1</v>
      </c>
      <c r="C6" s="66" t="s">
        <v>276</v>
      </c>
      <c r="D6" s="65"/>
      <c r="E6" s="65"/>
      <c r="F6" s="43" t="e">
        <f>D6/E6</f>
        <v>#DIV/0!</v>
      </c>
      <c r="G6" s="54"/>
    </row>
    <row r="7" spans="1:7">
      <c r="A7" s="54"/>
      <c r="B7" s="58">
        <v>2</v>
      </c>
      <c r="C7" s="66" t="s">
        <v>277</v>
      </c>
      <c r="D7" s="65"/>
      <c r="E7" s="65"/>
      <c r="F7" s="43" t="e">
        <f>D7/E7</f>
        <v>#DIV/0!</v>
      </c>
      <c r="G7" s="54"/>
    </row>
    <row r="8" spans="1:7">
      <c r="A8" s="54"/>
      <c r="B8" s="58">
        <v>3</v>
      </c>
      <c r="C8" s="66" t="s">
        <v>63</v>
      </c>
      <c r="D8" s="65"/>
      <c r="E8" s="65"/>
      <c r="F8" s="43" t="e">
        <f>D8/E8</f>
        <v>#DIV/0!</v>
      </c>
      <c r="G8" s="54"/>
    </row>
    <row r="9" spans="1:7">
      <c r="A9" s="54"/>
      <c r="B9" s="54"/>
      <c r="C9" s="54"/>
      <c r="D9" s="54"/>
      <c r="E9" s="54"/>
      <c r="F9" s="54"/>
      <c r="G9" s="54"/>
    </row>
    <row r="10" spans="1:7">
      <c r="A10" s="375" t="s">
        <v>97</v>
      </c>
      <c r="B10" s="375"/>
      <c r="C10" s="375"/>
      <c r="D10" s="375"/>
      <c r="E10" s="375"/>
      <c r="F10" s="375"/>
      <c r="G10" s="375"/>
    </row>
  </sheetData>
  <sheetProtection sheet="1" objects="1" scenarios="1"/>
  <protectedRanges>
    <protectedRange sqref="D6:E8" name="Range1"/>
  </protectedRanges>
  <mergeCells count="2">
    <mergeCell ref="A1:G1"/>
    <mergeCell ref="A10:G10"/>
  </mergeCells>
  <phoneticPr fontId="9" type="noConversion"/>
  <conditionalFormatting sqref="D6:E8">
    <cfRule type="containsBlanks" dxfId="23" priority="1" stopIfTrue="1">
      <formula>LEN(TRIM(D6))=0</formula>
    </cfRule>
  </conditionalFormatting>
  <pageMargins left="0.75" right="0.75" top="1" bottom="1" header="0.5" footer="0.5"/>
  <pageSetup orientation="portrait" r:id="rId1"/>
  <headerFooter alignWithMargins="0">
    <oddFooter>&amp;R7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10" zoomScaleNormal="110" workbookViewId="0">
      <selection activeCell="D6" sqref="D6"/>
    </sheetView>
  </sheetViews>
  <sheetFormatPr defaultColWidth="9.109375" defaultRowHeight="13.8"/>
  <cols>
    <col min="1" max="2" width="3.6640625" style="57" customWidth="1"/>
    <col min="3" max="3" width="30.33203125" style="57" customWidth="1"/>
    <col min="4" max="4" width="11.6640625" style="57" bestFit="1" customWidth="1"/>
    <col min="5" max="5" width="15" style="57" bestFit="1" customWidth="1"/>
    <col min="6" max="6" width="14.44140625" style="57" customWidth="1"/>
    <col min="7" max="7" width="3.6640625" style="57" customWidth="1"/>
    <col min="8" max="16384" width="9.109375" style="57"/>
  </cols>
  <sheetData>
    <row r="1" spans="1:7" s="53" customFormat="1">
      <c r="A1" s="374" t="s">
        <v>110</v>
      </c>
      <c r="B1" s="374"/>
      <c r="C1" s="374"/>
      <c r="D1" s="374"/>
      <c r="E1" s="374"/>
      <c r="F1" s="374"/>
      <c r="G1" s="374"/>
    </row>
    <row r="2" spans="1:7" s="53" customFormat="1">
      <c r="A2" s="60"/>
      <c r="B2" s="60"/>
      <c r="C2" s="69"/>
      <c r="D2" s="70"/>
      <c r="E2" s="60"/>
      <c r="F2" s="60"/>
      <c r="G2" s="60"/>
    </row>
    <row r="3" spans="1:7">
      <c r="A3" s="54"/>
      <c r="B3" s="54"/>
      <c r="C3" s="54"/>
      <c r="D3" s="61" t="s">
        <v>233</v>
      </c>
      <c r="E3" s="61" t="s">
        <v>234</v>
      </c>
      <c r="F3" s="61" t="s">
        <v>235</v>
      </c>
      <c r="G3" s="54"/>
    </row>
    <row r="4" spans="1:7">
      <c r="A4" s="54"/>
      <c r="B4" s="54"/>
      <c r="C4" s="56"/>
      <c r="D4" s="71" t="s">
        <v>1</v>
      </c>
      <c r="E4" s="72" t="s">
        <v>96</v>
      </c>
      <c r="F4" s="72" t="s">
        <v>3</v>
      </c>
      <c r="G4" s="54"/>
    </row>
    <row r="5" spans="1:7">
      <c r="A5" s="54"/>
      <c r="B5" s="54"/>
      <c r="C5" s="67" t="s">
        <v>279</v>
      </c>
      <c r="D5" s="73">
        <f>SUM(D6:D9)</f>
        <v>0</v>
      </c>
      <c r="E5" s="73">
        <f>SUM(E6:E9)</f>
        <v>0</v>
      </c>
      <c r="F5" s="74" t="e">
        <f>D5/E5</f>
        <v>#DIV/0!</v>
      </c>
      <c r="G5" s="54"/>
    </row>
    <row r="6" spans="1:7">
      <c r="A6" s="54"/>
      <c r="B6" s="58">
        <v>1</v>
      </c>
      <c r="C6" s="66" t="s">
        <v>280</v>
      </c>
      <c r="D6" s="76"/>
      <c r="E6" s="76"/>
      <c r="F6" s="74" t="e">
        <f>D6/E6</f>
        <v>#DIV/0!</v>
      </c>
      <c r="G6" s="54"/>
    </row>
    <row r="7" spans="1:7">
      <c r="A7" s="54"/>
      <c r="B7" s="58">
        <v>2</v>
      </c>
      <c r="C7" s="66" t="s">
        <v>281</v>
      </c>
      <c r="D7" s="76"/>
      <c r="E7" s="76"/>
      <c r="F7" s="74" t="e">
        <f>D7/E7</f>
        <v>#DIV/0!</v>
      </c>
      <c r="G7" s="54"/>
    </row>
    <row r="8" spans="1:7">
      <c r="A8" s="54"/>
      <c r="B8" s="58">
        <v>3</v>
      </c>
      <c r="C8" s="66" t="s">
        <v>283</v>
      </c>
      <c r="D8" s="76"/>
      <c r="E8" s="76"/>
      <c r="F8" s="74" t="e">
        <f>D8/E8</f>
        <v>#DIV/0!</v>
      </c>
      <c r="G8" s="54"/>
    </row>
    <row r="9" spans="1:7">
      <c r="A9" s="54"/>
      <c r="B9" s="58">
        <v>4</v>
      </c>
      <c r="C9" s="66" t="s">
        <v>282</v>
      </c>
      <c r="D9" s="76"/>
      <c r="E9" s="76"/>
      <c r="F9" s="74" t="e">
        <f>D9/E9</f>
        <v>#DIV/0!</v>
      </c>
      <c r="G9" s="54"/>
    </row>
    <row r="10" spans="1:7">
      <c r="A10" s="54"/>
      <c r="B10" s="54"/>
      <c r="C10" s="54"/>
      <c r="D10" s="54"/>
      <c r="E10" s="54"/>
      <c r="F10" s="54"/>
      <c r="G10" s="54"/>
    </row>
    <row r="11" spans="1:7">
      <c r="A11" s="376" t="s">
        <v>94</v>
      </c>
      <c r="B11" s="376"/>
      <c r="C11" s="376"/>
      <c r="D11" s="376"/>
      <c r="E11" s="376"/>
      <c r="F11" s="376"/>
      <c r="G11" s="376"/>
    </row>
    <row r="12" spans="1:7">
      <c r="A12" s="376" t="s">
        <v>97</v>
      </c>
      <c r="B12" s="376"/>
      <c r="C12" s="376"/>
      <c r="D12" s="376"/>
      <c r="E12" s="376"/>
      <c r="F12" s="376"/>
      <c r="G12" s="376"/>
    </row>
  </sheetData>
  <sheetProtection password="9DDB" sheet="1" objects="1" scenarios="1"/>
  <protectedRanges>
    <protectedRange sqref="D6:E9" name="Range1"/>
  </protectedRanges>
  <mergeCells count="3">
    <mergeCell ref="A1:G1"/>
    <mergeCell ref="A11:G11"/>
    <mergeCell ref="A12:G12"/>
  </mergeCells>
  <phoneticPr fontId="9" type="noConversion"/>
  <conditionalFormatting sqref="D6:E9">
    <cfRule type="containsBlanks" dxfId="22" priority="1" stopIfTrue="1">
      <formula>LEN(TRIM(D6))=0</formula>
    </cfRule>
  </conditionalFormatting>
  <pageMargins left="0.75" right="0.75" top="1" bottom="1" header="0.5" footer="0.5"/>
  <pageSetup orientation="portrait" r:id="rId1"/>
  <headerFooter alignWithMargins="0">
    <oddFooter>&amp;R8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15"/>
  <sheetViews>
    <sheetView zoomScale="130" zoomScaleNormal="130" workbookViewId="0">
      <selection activeCell="C14" sqref="C14"/>
    </sheetView>
  </sheetViews>
  <sheetFormatPr defaultRowHeight="13.2"/>
  <cols>
    <col min="1" max="2" width="3.6640625" customWidth="1"/>
    <col min="3" max="3" width="32.88671875" customWidth="1"/>
    <col min="4" max="4" width="11.88671875" bestFit="1" customWidth="1"/>
    <col min="5" max="5" width="14.109375" bestFit="1" customWidth="1"/>
    <col min="6" max="6" width="10.88671875" customWidth="1"/>
    <col min="7" max="7" width="3.6640625" customWidth="1"/>
  </cols>
  <sheetData>
    <row r="1" spans="1:7" s="57" customFormat="1" ht="17.399999999999999">
      <c r="A1" s="373" t="s">
        <v>349</v>
      </c>
      <c r="B1" s="373"/>
      <c r="C1" s="373"/>
      <c r="D1" s="373"/>
      <c r="E1" s="373"/>
      <c r="F1" s="373"/>
      <c r="G1" s="373"/>
    </row>
    <row r="2" spans="1:7" s="57" customFormat="1" ht="5.0999999999999996" customHeight="1"/>
    <row r="3" spans="1:7" s="57" customFormat="1" ht="13.8">
      <c r="A3" s="377" t="s">
        <v>364</v>
      </c>
      <c r="B3" s="377"/>
      <c r="C3" s="377"/>
      <c r="D3" s="377"/>
      <c r="E3" s="377"/>
      <c r="F3" s="377"/>
      <c r="G3" s="377"/>
    </row>
    <row r="4" spans="1:7" s="57" customFormat="1" ht="13.8">
      <c r="A4" s="313"/>
      <c r="B4" s="313"/>
      <c r="C4" s="328"/>
      <c r="D4" s="329"/>
      <c r="E4" s="330"/>
      <c r="F4" s="313"/>
      <c r="G4" s="313"/>
    </row>
    <row r="5" spans="1:7" s="57" customFormat="1" ht="13.8">
      <c r="A5" s="313"/>
      <c r="B5" s="313"/>
      <c r="C5" s="325"/>
      <c r="D5" s="331" t="s">
        <v>233</v>
      </c>
      <c r="E5" s="331" t="s">
        <v>234</v>
      </c>
      <c r="F5" s="315" t="s">
        <v>235</v>
      </c>
      <c r="G5" s="313"/>
    </row>
    <row r="6" spans="1:7" ht="13.8">
      <c r="A6" s="293"/>
      <c r="B6" s="293"/>
      <c r="C6" s="325"/>
      <c r="D6" s="350" t="s">
        <v>1</v>
      </c>
      <c r="E6" s="337" t="s">
        <v>2</v>
      </c>
      <c r="F6" s="338" t="s">
        <v>3</v>
      </c>
      <c r="G6" s="293"/>
    </row>
    <row r="7" spans="1:7" ht="12" customHeight="1">
      <c r="A7" s="293"/>
      <c r="B7" s="293"/>
      <c r="C7" s="378" t="s">
        <v>371</v>
      </c>
      <c r="D7" s="379"/>
      <c r="E7" s="379"/>
      <c r="F7" s="380"/>
      <c r="G7" s="293"/>
    </row>
    <row r="8" spans="1:7">
      <c r="A8" s="293"/>
      <c r="B8" s="293"/>
      <c r="C8" s="339" t="s">
        <v>365</v>
      </c>
      <c r="D8" s="8"/>
      <c r="E8" s="8"/>
      <c r="F8" s="343" t="e">
        <f>D8/E8</f>
        <v>#DIV/0!</v>
      </c>
      <c r="G8" s="293"/>
    </row>
    <row r="9" spans="1:7">
      <c r="A9" s="293"/>
      <c r="B9" s="293"/>
      <c r="C9" s="339" t="s">
        <v>366</v>
      </c>
      <c r="D9" s="8"/>
      <c r="E9" s="8"/>
      <c r="F9" s="343" t="e">
        <f t="shared" ref="F9:F14" si="0">D9/E9</f>
        <v>#DIV/0!</v>
      </c>
      <c r="G9" s="293"/>
    </row>
    <row r="10" spans="1:7">
      <c r="A10" s="293"/>
      <c r="B10" s="293"/>
      <c r="C10" s="339" t="s">
        <v>367</v>
      </c>
      <c r="D10" s="8"/>
      <c r="E10" s="8"/>
      <c r="F10" s="343" t="e">
        <f t="shared" si="0"/>
        <v>#DIV/0!</v>
      </c>
      <c r="G10" s="293"/>
    </row>
    <row r="11" spans="1:7">
      <c r="A11" s="293"/>
      <c r="B11" s="293"/>
      <c r="C11" s="340" t="s">
        <v>368</v>
      </c>
      <c r="D11" s="8"/>
      <c r="E11" s="8"/>
      <c r="F11" s="343" t="e">
        <f t="shared" si="0"/>
        <v>#DIV/0!</v>
      </c>
      <c r="G11" s="293"/>
    </row>
    <row r="12" spans="1:7">
      <c r="A12" s="293"/>
      <c r="B12" s="293"/>
      <c r="C12" s="340" t="s">
        <v>369</v>
      </c>
      <c r="D12" s="8"/>
      <c r="E12" s="8"/>
      <c r="F12" s="343" t="e">
        <f t="shared" si="0"/>
        <v>#DIV/0!</v>
      </c>
      <c r="G12" s="293"/>
    </row>
    <row r="13" spans="1:7">
      <c r="A13" s="293"/>
      <c r="B13" s="293"/>
      <c r="C13" s="340" t="s">
        <v>370</v>
      </c>
      <c r="D13" s="8"/>
      <c r="E13" s="8"/>
      <c r="F13" s="343" t="e">
        <f t="shared" si="0"/>
        <v>#DIV/0!</v>
      </c>
      <c r="G13" s="293"/>
    </row>
    <row r="14" spans="1:7">
      <c r="A14" s="293"/>
      <c r="B14" s="293"/>
      <c r="C14" s="341" t="s">
        <v>23</v>
      </c>
      <c r="D14" s="342">
        <f>SUM(D8:D13)</f>
        <v>0</v>
      </c>
      <c r="E14" s="342">
        <f>SUM(E8:E13)</f>
        <v>0</v>
      </c>
      <c r="F14" s="343" t="e">
        <f t="shared" si="0"/>
        <v>#DIV/0!</v>
      </c>
      <c r="G14" s="293"/>
    </row>
    <row r="15" spans="1:7">
      <c r="A15" s="293"/>
      <c r="B15" s="293"/>
      <c r="C15" s="293"/>
      <c r="D15" s="293"/>
      <c r="E15" s="293"/>
      <c r="F15" s="293"/>
      <c r="G15" s="293"/>
    </row>
  </sheetData>
  <sheetProtection algorithmName="SHA-512" hashValue="MMeoMt1VSkBSB3vym61zcoDcZS+u+EG53x14rG/6FHLG/84OoekpSFSgHFJ5HgVjOwlFgUY9fMIUo8O9QcfDoQ==" saltValue="RMuaVH9fM2VOhcg/3Dt3aw==" spinCount="100000" sheet="1" objects="1" scenarios="1"/>
  <protectedRanges>
    <protectedRange sqref="E8:E13" name="Range2"/>
    <protectedRange sqref="D8:D13" name="Range1"/>
  </protectedRanges>
  <mergeCells count="3">
    <mergeCell ref="A1:G1"/>
    <mergeCell ref="A3:G3"/>
    <mergeCell ref="C7:F7"/>
  </mergeCells>
  <conditionalFormatting sqref="D8:E13">
    <cfRule type="containsBlanks" dxfId="21" priority="1">
      <formula>LEN(TRIM(D8))=0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K16"/>
  <sheetViews>
    <sheetView showGridLines="0" workbookViewId="0">
      <selection activeCell="D32" sqref="D32"/>
    </sheetView>
  </sheetViews>
  <sheetFormatPr defaultColWidth="9.109375" defaultRowHeight="13.8"/>
  <cols>
    <col min="1" max="2" width="3.6640625" style="57" customWidth="1"/>
    <col min="3" max="3" width="40.6640625" style="57" customWidth="1"/>
    <col min="4" max="4" width="12" style="57" customWidth="1"/>
    <col min="5" max="5" width="15" style="57" bestFit="1" customWidth="1"/>
    <col min="6" max="6" width="14" style="57" customWidth="1"/>
    <col min="7" max="7" width="3.6640625" style="57" customWidth="1"/>
    <col min="8" max="11" width="9.109375" style="110"/>
    <col min="12" max="16384" width="9.109375" style="57"/>
  </cols>
  <sheetData>
    <row r="1" spans="1:10" ht="17.399999999999999">
      <c r="A1" s="373" t="s">
        <v>349</v>
      </c>
      <c r="B1" s="373"/>
      <c r="C1" s="373"/>
      <c r="D1" s="373"/>
      <c r="E1" s="373"/>
      <c r="F1" s="373"/>
      <c r="G1" s="373"/>
      <c r="H1" s="327"/>
      <c r="I1" s="327"/>
      <c r="J1" s="327"/>
    </row>
    <row r="2" spans="1:10" ht="5.0999999999999996" customHeight="1"/>
    <row r="3" spans="1:10" ht="29.25" customHeight="1">
      <c r="A3" s="381" t="s">
        <v>136</v>
      </c>
      <c r="B3" s="381"/>
      <c r="C3" s="381"/>
      <c r="D3" s="381"/>
      <c r="E3" s="381"/>
      <c r="F3" s="381"/>
      <c r="G3" s="381"/>
    </row>
    <row r="4" spans="1:10">
      <c r="A4" s="313"/>
      <c r="B4" s="313"/>
      <c r="C4" s="322"/>
      <c r="D4" s="323"/>
      <c r="E4" s="324"/>
      <c r="F4" s="324"/>
      <c r="G4" s="324"/>
    </row>
    <row r="5" spans="1:10">
      <c r="A5" s="313"/>
      <c r="B5" s="313"/>
      <c r="C5" s="313"/>
      <c r="D5" s="315" t="s">
        <v>233</v>
      </c>
      <c r="E5" s="315" t="s">
        <v>234</v>
      </c>
      <c r="F5" s="315" t="s">
        <v>235</v>
      </c>
      <c r="G5" s="313"/>
    </row>
    <row r="6" spans="1:10">
      <c r="A6" s="313"/>
      <c r="B6" s="313"/>
      <c r="C6" s="325"/>
      <c r="D6" s="351" t="s">
        <v>1</v>
      </c>
      <c r="E6" s="80" t="s">
        <v>96</v>
      </c>
      <c r="F6" s="81" t="s">
        <v>3</v>
      </c>
      <c r="G6" s="313"/>
    </row>
    <row r="7" spans="1:10">
      <c r="A7" s="313"/>
      <c r="B7" s="313"/>
      <c r="C7" s="385" t="s">
        <v>92</v>
      </c>
      <c r="D7" s="385"/>
      <c r="E7" s="385"/>
      <c r="F7" s="385"/>
      <c r="G7" s="313"/>
    </row>
    <row r="8" spans="1:10">
      <c r="A8" s="313"/>
      <c r="B8" s="324">
        <v>1</v>
      </c>
      <c r="C8" s="59" t="s">
        <v>286</v>
      </c>
      <c r="D8" s="83"/>
      <c r="E8" s="83"/>
      <c r="F8" s="74" t="e">
        <f>D8/E8</f>
        <v>#DIV/0!</v>
      </c>
      <c r="G8" s="313"/>
    </row>
    <row r="9" spans="1:10">
      <c r="A9" s="313"/>
      <c r="B9" s="324">
        <v>2</v>
      </c>
      <c r="C9" s="59" t="s">
        <v>285</v>
      </c>
      <c r="D9" s="83"/>
      <c r="E9" s="83"/>
      <c r="F9" s="74" t="e">
        <f>D9/E9</f>
        <v>#DIV/0!</v>
      </c>
      <c r="G9" s="313"/>
    </row>
    <row r="10" spans="1:10">
      <c r="A10" s="313"/>
      <c r="B10" s="324"/>
      <c r="C10" s="82" t="s">
        <v>284</v>
      </c>
      <c r="D10" s="73">
        <f>SUM(D8:D9)</f>
        <v>0</v>
      </c>
      <c r="E10" s="73">
        <f>SUM(E8:E9)</f>
        <v>0</v>
      </c>
      <c r="F10" s="74" t="e">
        <f>D10/E10</f>
        <v>#DIV/0!</v>
      </c>
      <c r="G10" s="313"/>
    </row>
    <row r="11" spans="1:10">
      <c r="A11" s="313"/>
      <c r="B11" s="324"/>
      <c r="C11" s="382" t="s">
        <v>93</v>
      </c>
      <c r="D11" s="383"/>
      <c r="E11" s="383"/>
      <c r="F11" s="384"/>
      <c r="G11" s="313"/>
    </row>
    <row r="12" spans="1:10">
      <c r="A12" s="313"/>
      <c r="B12" s="324">
        <v>3</v>
      </c>
      <c r="C12" s="59" t="s">
        <v>286</v>
      </c>
      <c r="D12" s="83"/>
      <c r="E12" s="267">
        <f>E8</f>
        <v>0</v>
      </c>
      <c r="F12" s="74" t="e">
        <f>D12/E12</f>
        <v>#DIV/0!</v>
      </c>
      <c r="G12" s="313"/>
    </row>
    <row r="13" spans="1:10">
      <c r="A13" s="313"/>
      <c r="B13" s="324">
        <v>4</v>
      </c>
      <c r="C13" s="59" t="s">
        <v>285</v>
      </c>
      <c r="D13" s="83"/>
      <c r="E13" s="267">
        <f>E9</f>
        <v>0</v>
      </c>
      <c r="F13" s="74" t="e">
        <f>D13/E13</f>
        <v>#DIV/0!</v>
      </c>
      <c r="G13" s="313"/>
    </row>
    <row r="14" spans="1:10">
      <c r="A14" s="313"/>
      <c r="B14" s="326"/>
      <c r="C14" s="82" t="s">
        <v>284</v>
      </c>
      <c r="D14" s="73">
        <f>SUM(D12:D13)</f>
        <v>0</v>
      </c>
      <c r="E14" s="73">
        <f>SUM(E12:E13)</f>
        <v>0</v>
      </c>
      <c r="F14" s="74" t="e">
        <f>D14/E14</f>
        <v>#DIV/0!</v>
      </c>
      <c r="G14" s="313"/>
    </row>
    <row r="15" spans="1:10">
      <c r="A15" s="313"/>
      <c r="B15" s="313"/>
      <c r="C15" s="386"/>
      <c r="D15" s="386"/>
      <c r="E15" s="386"/>
      <c r="F15" s="386"/>
      <c r="G15" s="313"/>
    </row>
    <row r="16" spans="1:10">
      <c r="A16" s="57" t="s">
        <v>97</v>
      </c>
    </row>
  </sheetData>
  <sheetProtection algorithmName="SHA-512" hashValue="xC09EtfJ7vvoqkJKsNcLux1PKx20JGdg7dhb0yiTURjvQ6yq2o/eeL+a3alU1euLiPtqCvVIzpHtfKp4DHJ6Qw==" saltValue="KQx6LGk6iBINkAAHATJr4A==" spinCount="100000" sheet="1" objects="1" scenarios="1"/>
  <protectedRanges>
    <protectedRange sqref="D8:E9 D12:D13" name="Range1"/>
  </protectedRanges>
  <mergeCells count="5">
    <mergeCell ref="A3:G3"/>
    <mergeCell ref="C11:F11"/>
    <mergeCell ref="C7:F7"/>
    <mergeCell ref="C15:F15"/>
    <mergeCell ref="A1:G1"/>
  </mergeCells>
  <phoneticPr fontId="9" type="noConversion"/>
  <conditionalFormatting sqref="D8:E9 D12:E13">
    <cfRule type="containsBlanks" dxfId="20" priority="1" stopIfTrue="1">
      <formula>LEN(TRIM(D8))=0</formula>
    </cfRule>
  </conditionalFormatting>
  <pageMargins left="0.75" right="0.75" top="1" bottom="1" header="0.5" footer="0.5"/>
  <pageSetup orientation="portrait" r:id="rId1"/>
  <headerFooter alignWithMargins="0">
    <oddFooter>&amp;R9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12"/>
  <sheetViews>
    <sheetView showGridLines="0" workbookViewId="0">
      <selection activeCell="C8" sqref="C8"/>
    </sheetView>
  </sheetViews>
  <sheetFormatPr defaultColWidth="9.109375" defaultRowHeight="13.8"/>
  <cols>
    <col min="1" max="1" width="3.5546875" style="57" customWidth="1"/>
    <col min="2" max="2" width="3" style="57" customWidth="1"/>
    <col min="3" max="3" width="32" style="57" bestFit="1" customWidth="1"/>
    <col min="4" max="4" width="13.6640625" style="57" customWidth="1"/>
    <col min="5" max="5" width="14.109375" style="57" customWidth="1"/>
    <col min="6" max="6" width="10.33203125" style="57" customWidth="1"/>
    <col min="7" max="7" width="3.5546875" style="57" customWidth="1"/>
    <col min="8" max="16384" width="9.109375" style="57"/>
  </cols>
  <sheetData>
    <row r="1" spans="1:7" ht="17.399999999999999">
      <c r="A1" s="373" t="s">
        <v>349</v>
      </c>
      <c r="B1" s="373"/>
      <c r="C1" s="373"/>
      <c r="D1" s="373"/>
      <c r="E1" s="373"/>
      <c r="F1" s="373"/>
      <c r="G1" s="373"/>
    </row>
    <row r="2" spans="1:7" ht="5.0999999999999996" customHeight="1"/>
    <row r="3" spans="1:7">
      <c r="A3" s="374" t="s">
        <v>193</v>
      </c>
      <c r="B3" s="374"/>
      <c r="C3" s="374"/>
      <c r="D3" s="374"/>
      <c r="E3" s="374"/>
      <c r="F3" s="374"/>
      <c r="G3" s="374"/>
    </row>
    <row r="4" spans="1:7">
      <c r="A4" s="301"/>
      <c r="B4" s="301"/>
      <c r="C4" s="301"/>
      <c r="D4" s="323"/>
      <c r="E4" s="324"/>
      <c r="F4" s="324"/>
      <c r="G4" s="301"/>
    </row>
    <row r="5" spans="1:7">
      <c r="A5" s="313"/>
      <c r="B5" s="313"/>
      <c r="C5" s="313"/>
      <c r="D5" s="315" t="s">
        <v>233</v>
      </c>
      <c r="E5" s="315" t="s">
        <v>234</v>
      </c>
      <c r="F5" s="315" t="s">
        <v>235</v>
      </c>
      <c r="G5" s="313"/>
    </row>
    <row r="6" spans="1:7">
      <c r="A6" s="313"/>
      <c r="B6" s="313"/>
      <c r="C6" s="281" t="s">
        <v>194</v>
      </c>
      <c r="D6" s="352" t="s">
        <v>1</v>
      </c>
      <c r="E6" s="282" t="s">
        <v>2</v>
      </c>
      <c r="F6" s="282" t="s">
        <v>3</v>
      </c>
      <c r="G6" s="313"/>
    </row>
    <row r="7" spans="1:7">
      <c r="A7" s="313"/>
      <c r="B7" s="324">
        <v>1</v>
      </c>
      <c r="C7" s="274" t="s">
        <v>342</v>
      </c>
      <c r="D7" s="278"/>
      <c r="E7" s="278"/>
      <c r="F7" s="43" t="e">
        <f>D7/E7</f>
        <v>#DIV/0!</v>
      </c>
      <c r="G7" s="313"/>
    </row>
    <row r="8" spans="1:7">
      <c r="A8" s="313"/>
      <c r="B8" s="324">
        <v>2</v>
      </c>
      <c r="C8" s="274" t="s">
        <v>341</v>
      </c>
      <c r="D8" s="278"/>
      <c r="E8" s="278"/>
      <c r="F8" s="43" t="e">
        <f>D8/E8</f>
        <v>#DIV/0!</v>
      </c>
      <c r="G8" s="313"/>
    </row>
    <row r="9" spans="1:7">
      <c r="A9" s="313"/>
      <c r="B9" s="324"/>
      <c r="C9" s="313"/>
      <c r="D9" s="313"/>
      <c r="E9" s="313"/>
      <c r="F9" s="313"/>
      <c r="G9" s="313"/>
    </row>
    <row r="12" spans="1:7">
      <c r="C12" s="77"/>
    </row>
  </sheetData>
  <sheetProtection algorithmName="SHA-512" hashValue="Sjtx1JaHz63OSZg+1th3rAxoEN29Dnz093RphdOpKrx9wUrceGpvcPkHr3hyhWuqFHjP8HHPs36zCp0cpsWXNg==" saltValue="K7Dcaf5soWHgggJrObAhXg==" spinCount="100000" sheet="1" objects="1" scenarios="1"/>
  <protectedRanges>
    <protectedRange sqref="D7:E8" name="Range1"/>
  </protectedRanges>
  <mergeCells count="2">
    <mergeCell ref="A3:G3"/>
    <mergeCell ref="A1:G1"/>
  </mergeCells>
  <phoneticPr fontId="9" type="noConversion"/>
  <conditionalFormatting sqref="D7:E8">
    <cfRule type="containsBlanks" dxfId="19" priority="1">
      <formula>LEN(TRIM(D7))=0</formula>
    </cfRule>
  </conditionalFormatting>
  <pageMargins left="0.75" right="0.75" top="1" bottom="1" header="0.5" footer="0.5"/>
  <pageSetup orientation="portrait" horizontalDpi="1200" verticalDpi="1200" r:id="rId1"/>
  <headerFooter alignWithMargins="0">
    <oddFooter>&amp;R8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76" sqref="A76"/>
    </sheetView>
  </sheetViews>
  <sheetFormatPr defaultRowHeight="13.2"/>
  <cols>
    <col min="1" max="1" width="40.6640625" customWidth="1"/>
    <col min="2" max="2" width="12" customWidth="1"/>
    <col min="3" max="3" width="14.33203125" customWidth="1"/>
    <col min="4" max="4" width="14" customWidth="1"/>
    <col min="5" max="5" width="9.44140625" customWidth="1"/>
  </cols>
  <sheetData>
    <row r="1" spans="1:5">
      <c r="A1" s="1" t="s">
        <v>134</v>
      </c>
    </row>
    <row r="2" spans="1:5">
      <c r="A2" s="2"/>
      <c r="B2" s="9"/>
      <c r="C2" s="4"/>
      <c r="D2" s="4"/>
      <c r="E2" s="4"/>
    </row>
    <row r="3" spans="1:5" ht="13.8" thickBot="1">
      <c r="A3" s="3" t="s">
        <v>6</v>
      </c>
      <c r="B3" s="387" t="e">
        <f>'EOC tables'!#REF!</f>
        <v>#REF!</v>
      </c>
      <c r="C3" s="388"/>
      <c r="D3" s="5"/>
      <c r="E3" s="5"/>
    </row>
    <row r="4" spans="1:5" ht="13.8" thickBot="1">
      <c r="A4" s="1" t="s">
        <v>7</v>
      </c>
      <c r="B4" s="389" t="e">
        <f>'EOC tables'!#REF!</f>
        <v>#REF!</v>
      </c>
      <c r="C4" s="388"/>
    </row>
    <row r="5" spans="1:5" ht="13.8" thickBot="1">
      <c r="A5" s="4" t="s">
        <v>14</v>
      </c>
      <c r="B5" s="389" t="e">
        <f>'EOC tables'!#REF!</f>
        <v>#REF!</v>
      </c>
      <c r="C5" s="388"/>
    </row>
    <row r="6" spans="1:5" ht="13.8" thickBot="1"/>
    <row r="7" spans="1:5" ht="15.6">
      <c r="A7" s="21"/>
      <c r="B7" s="22" t="s">
        <v>98</v>
      </c>
      <c r="C7" s="22" t="s">
        <v>99</v>
      </c>
      <c r="D7" s="23" t="s">
        <v>3</v>
      </c>
    </row>
    <row r="8" spans="1:5" ht="13.8" thickBot="1">
      <c r="A8" s="19" t="s">
        <v>102</v>
      </c>
      <c r="B8" s="29"/>
      <c r="C8" s="29"/>
      <c r="D8" s="18" t="e">
        <f>B8/C8</f>
        <v>#DIV/0!</v>
      </c>
    </row>
    <row r="10" spans="1:5">
      <c r="A10" t="s">
        <v>104</v>
      </c>
    </row>
    <row r="11" spans="1:5">
      <c r="A11" t="s">
        <v>103</v>
      </c>
    </row>
    <row r="13" spans="1:5">
      <c r="A13" s="20" t="e">
        <f>Log!#REF!</f>
        <v>#REF!</v>
      </c>
    </row>
  </sheetData>
  <mergeCells count="3">
    <mergeCell ref="B3:C3"/>
    <mergeCell ref="B4:C4"/>
    <mergeCell ref="B5:C5"/>
  </mergeCells>
  <phoneticPr fontId="9" type="noConversion"/>
  <pageMargins left="0.75" right="0.75" top="1" bottom="1" header="0.5" footer="0.5"/>
  <pageSetup orientation="portrait" r:id="rId1"/>
  <headerFooter alignWithMargins="0">
    <oddFooter>&amp;R11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22C07FA27827458AA5D61B0BC1A66D" ma:contentTypeVersion="14" ma:contentTypeDescription="Create a new document." ma:contentTypeScope="" ma:versionID="4dd9a9707f57150674b5769e51cf9457">
  <xsd:schema xmlns:xsd="http://www.w3.org/2001/XMLSchema" xmlns:xs="http://www.w3.org/2001/XMLSchema" xmlns:p="http://schemas.microsoft.com/office/2006/metadata/properties" xmlns:ns1="http://schemas.microsoft.com/sharepoint/v3" xmlns:ns2="9afd0b30-9f70-4771-9d77-11b312ea7c49" xmlns:ns3="770b0849-1567-42a8-9e8c-3e26d18d1bf0" targetNamespace="http://schemas.microsoft.com/office/2006/metadata/properties" ma:root="true" ma:fieldsID="31b0b1e729490a6ff0f4f60d6a668e32" ns1:_="" ns2:_="" ns3:_="">
    <xsd:import namespace="http://schemas.microsoft.com/sharepoint/v3"/>
    <xsd:import namespace="9afd0b30-9f70-4771-9d77-11b312ea7c49"/>
    <xsd:import namespace="770b0849-1567-42a8-9e8c-3e26d18d1b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d0b30-9f70-4771-9d77-11b312ea7c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b0849-1567-42a8-9e8c-3e26d18d1bf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1C5D139-E50E-41BF-AE02-0BD8755DC0D2}"/>
</file>

<file path=customXml/itemProps2.xml><?xml version="1.0" encoding="utf-8"?>
<ds:datastoreItem xmlns:ds="http://schemas.openxmlformats.org/officeDocument/2006/customXml" ds:itemID="{F761EC81-F6C7-478C-9548-2CBE717870D4}"/>
</file>

<file path=customXml/itemProps3.xml><?xml version="1.0" encoding="utf-8"?>
<ds:datastoreItem xmlns:ds="http://schemas.openxmlformats.org/officeDocument/2006/customXml" ds:itemID="{E4476C3B-32E6-4166-8EBE-2A2C415580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4</vt:i4>
      </vt:variant>
    </vt:vector>
  </HeadingPairs>
  <TitlesOfParts>
    <vt:vector size="27" baseType="lpstr">
      <vt:lpstr>Log</vt:lpstr>
      <vt:lpstr>Plan</vt:lpstr>
      <vt:lpstr>EOC tables</vt:lpstr>
      <vt:lpstr>AAP</vt:lpstr>
      <vt:lpstr>CAP</vt:lpstr>
      <vt:lpstr>ADV</vt:lpstr>
      <vt:lpstr>IET</vt:lpstr>
      <vt:lpstr>PPC</vt:lpstr>
      <vt:lpstr>CAB</vt:lpstr>
      <vt:lpstr>CAT</vt:lpstr>
      <vt:lpstr>APP</vt:lpstr>
      <vt:lpstr>W15</vt:lpstr>
      <vt:lpstr>W34</vt:lpstr>
      <vt:lpstr>AWC</vt:lpstr>
      <vt:lpstr>FSP</vt:lpstr>
      <vt:lpstr>AMB</vt:lpstr>
      <vt:lpstr>IPU</vt:lpstr>
      <vt:lpstr>IAD</vt:lpstr>
      <vt:lpstr>MPT</vt:lpstr>
      <vt:lpstr>ABX </vt:lpstr>
      <vt:lpstr>PCR</vt:lpstr>
      <vt:lpstr>ENP</vt:lpstr>
      <vt:lpstr>COMMENTS</vt:lpstr>
      <vt:lpstr>'EOC tables'!Print_Area</vt:lpstr>
      <vt:lpstr>Log!Print_Area</vt:lpstr>
      <vt:lpstr>PCR!Print_Area</vt:lpstr>
      <vt:lpstr>'ABX '!Print_Titles</vt:lpstr>
    </vt:vector>
  </TitlesOfParts>
  <Company>Hughes Household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Gary E. Hughes</dc:creator>
  <cp:lastModifiedBy>Navigant</cp:lastModifiedBy>
  <cp:lastPrinted>2011-11-17T16:26:51Z</cp:lastPrinted>
  <dcterms:created xsi:type="dcterms:W3CDTF">2004-10-14T11:15:02Z</dcterms:created>
  <dcterms:modified xsi:type="dcterms:W3CDTF">2014-12-11T18:31:44Z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0x0101003822C07FA27827458AA5D61B0BC1A66D</vt:lpwstr>
  </property>
  <property fmtid="{D5CDD505-2E9C-101B-9397-08002B2CF9AE}" pid="3" name="Order">
    <vt:r8>100</vt:r8>
  </property>
</Properties>
</file>